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C:\Users\Nick\Documents\Excel Bots\Straight Numbers\"/>
    </mc:Choice>
  </mc:AlternateContent>
  <xr:revisionPtr revIDLastSave="0" documentId="13_ncr:1_{216B2E2F-1CD6-436A-89CD-0F10CCD1918D}" xr6:coauthVersionLast="45" xr6:coauthVersionMax="45" xr10:uidLastSave="{00000000-0000-0000-0000-000000000000}"/>
  <bookViews>
    <workbookView xWindow="-120" yWindow="-120" windowWidth="24240" windowHeight="13140" tabRatio="204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7" i="1" l="1"/>
  <c r="D36" i="1"/>
  <c r="D33" i="1" l="1"/>
  <c r="D34" i="1"/>
  <c r="D8" i="1"/>
  <c r="E8" i="1" s="1"/>
  <c r="D12" i="1"/>
  <c r="D28" i="1"/>
  <c r="D21" i="1"/>
  <c r="D19" i="1"/>
  <c r="D27" i="1"/>
  <c r="D13" i="1"/>
  <c r="D6" i="1"/>
  <c r="E6" i="1" s="1"/>
  <c r="D22" i="1"/>
  <c r="D30" i="1"/>
  <c r="D9" i="1"/>
  <c r="E9" i="1" s="1"/>
  <c r="D25" i="1"/>
  <c r="D10" i="1"/>
  <c r="D18" i="1"/>
  <c r="D7" i="1"/>
  <c r="D15" i="1"/>
  <c r="D31" i="1"/>
  <c r="D16" i="1"/>
  <c r="D24" i="1"/>
  <c r="D5" i="1"/>
  <c r="E7" i="1" l="1"/>
  <c r="E10" i="1"/>
  <c r="E5" i="1"/>
  <c r="D11" i="1"/>
  <c r="E11" i="1" s="1"/>
  <c r="AN238" i="2"/>
  <c r="AN236" i="2"/>
  <c r="AN235" i="2"/>
  <c r="AN234" i="2"/>
  <c r="AN233" i="2"/>
  <c r="AN232" i="2"/>
  <c r="AN231" i="2"/>
  <c r="AN230" i="2"/>
  <c r="AN229" i="2"/>
  <c r="AN228" i="2"/>
  <c r="AN227" i="2"/>
  <c r="AN226" i="2"/>
  <c r="AN225" i="2"/>
  <c r="AN224" i="2"/>
  <c r="AN223" i="2"/>
  <c r="AN222" i="2"/>
  <c r="AN221" i="2"/>
  <c r="AN220" i="2"/>
  <c r="AN219" i="2"/>
  <c r="AN218" i="2"/>
  <c r="AN217" i="2"/>
  <c r="AN216" i="2"/>
  <c r="AN215" i="2"/>
  <c r="AN214" i="2"/>
  <c r="AN213" i="2"/>
  <c r="AN212" i="2"/>
  <c r="AN211" i="2"/>
  <c r="AN210" i="2"/>
  <c r="AN209" i="2"/>
  <c r="AN208" i="2"/>
  <c r="AN207" i="2"/>
  <c r="AN206" i="2"/>
  <c r="AN205" i="2"/>
  <c r="AN204" i="2"/>
  <c r="AN203" i="2"/>
  <c r="AN202" i="2"/>
  <c r="AN201" i="2"/>
  <c r="AN200" i="2"/>
  <c r="AN199" i="2"/>
  <c r="AN198" i="2"/>
  <c r="AN197" i="2"/>
  <c r="AN196" i="2"/>
  <c r="AN195" i="2"/>
  <c r="AN194" i="2"/>
  <c r="AN193" i="2"/>
  <c r="AN192" i="2"/>
  <c r="AN191" i="2"/>
  <c r="AN190" i="2"/>
  <c r="AN189" i="2"/>
  <c r="AN188" i="2"/>
  <c r="AN187" i="2"/>
  <c r="AN186" i="2"/>
  <c r="AN185" i="2"/>
  <c r="AN184" i="2"/>
  <c r="AN183" i="2"/>
  <c r="AN182" i="2"/>
  <c r="AN181" i="2"/>
  <c r="AN180" i="2"/>
  <c r="AN179" i="2"/>
  <c r="AN178" i="2"/>
  <c r="AN177" i="2"/>
  <c r="AN176" i="2"/>
  <c r="AN175" i="2"/>
  <c r="AN174" i="2"/>
  <c r="AO174" i="2" s="1"/>
  <c r="AN173" i="2"/>
  <c r="AN172" i="2"/>
  <c r="AN171" i="2"/>
  <c r="AN170" i="2"/>
  <c r="AN169" i="2"/>
  <c r="AN168" i="2"/>
  <c r="AN167" i="2"/>
  <c r="AN162" i="2"/>
  <c r="AN161" i="2"/>
  <c r="AN160" i="2"/>
  <c r="AN159" i="2"/>
  <c r="AN158" i="2"/>
  <c r="AN157" i="2"/>
  <c r="AN156" i="2"/>
  <c r="AN155" i="2"/>
  <c r="AN154" i="2"/>
  <c r="AO154" i="2" s="1"/>
  <c r="AN153" i="2"/>
  <c r="AO153" i="2" s="1"/>
  <c r="AN152" i="2"/>
  <c r="AN151" i="2"/>
  <c r="AN150" i="2"/>
  <c r="AN149" i="2"/>
  <c r="AN148" i="2"/>
  <c r="AN147" i="2"/>
  <c r="AN146" i="2"/>
  <c r="AN145" i="2"/>
  <c r="AN144" i="2"/>
  <c r="AN143" i="2"/>
  <c r="AN142" i="2"/>
  <c r="AN141" i="2"/>
  <c r="AN140" i="2"/>
  <c r="AN139" i="2"/>
  <c r="AN138" i="2"/>
  <c r="AN137" i="2"/>
  <c r="AN136" i="2"/>
  <c r="AN135" i="2"/>
  <c r="AN134" i="2"/>
  <c r="AN133" i="2"/>
  <c r="AN132" i="2"/>
  <c r="AN131" i="2"/>
  <c r="AN130" i="2"/>
  <c r="AN129" i="2"/>
  <c r="AN128" i="2"/>
  <c r="AN127" i="2"/>
  <c r="AN126" i="2"/>
  <c r="AN125" i="2"/>
  <c r="AN124" i="2"/>
  <c r="AN123" i="2"/>
  <c r="AN122" i="2"/>
  <c r="AN121" i="2"/>
  <c r="AO121" i="2" s="1"/>
  <c r="AO122" i="2" s="1"/>
  <c r="AM115" i="2"/>
  <c r="AJ115" i="2"/>
  <c r="AM114" i="2"/>
  <c r="AJ114" i="2"/>
  <c r="AM113" i="2"/>
  <c r="AJ113" i="2"/>
  <c r="AM112" i="2"/>
  <c r="AJ112" i="2"/>
  <c r="AJ111" i="2"/>
  <c r="AM109" i="2"/>
  <c r="AL109" i="2"/>
  <c r="AK109" i="2"/>
  <c r="AM159" i="2" s="1"/>
  <c r="AJ109" i="2"/>
  <c r="AN108" i="2"/>
  <c r="AN107" i="2"/>
  <c r="AN106" i="2"/>
  <c r="AN105" i="2"/>
  <c r="AN104" i="2"/>
  <c r="AN103" i="2"/>
  <c r="AN102" i="2"/>
  <c r="AN101" i="2"/>
  <c r="AN100" i="2"/>
  <c r="AN99" i="2"/>
  <c r="AN98" i="2"/>
  <c r="AN97" i="2"/>
  <c r="AN96" i="2"/>
  <c r="AN95" i="2"/>
  <c r="AN94" i="2"/>
  <c r="AN93" i="2"/>
  <c r="AN92" i="2"/>
  <c r="AN91" i="2"/>
  <c r="AN90" i="2"/>
  <c r="AN89" i="2"/>
  <c r="AN88" i="2"/>
  <c r="AN87" i="2"/>
  <c r="AN86" i="2"/>
  <c r="AN85" i="2"/>
  <c r="AN84" i="2"/>
  <c r="AN83" i="2"/>
  <c r="AN82" i="2"/>
  <c r="AN81" i="2"/>
  <c r="AN80" i="2"/>
  <c r="AN79" i="2"/>
  <c r="AN78" i="2"/>
  <c r="AN77" i="2"/>
  <c r="AN76" i="2"/>
  <c r="AN75" i="2"/>
  <c r="AN74" i="2"/>
  <c r="AN73" i="2"/>
  <c r="AN72" i="2"/>
  <c r="AN71" i="2"/>
  <c r="AN70" i="2"/>
  <c r="AN69" i="2"/>
  <c r="AN68" i="2"/>
  <c r="AN67" i="2"/>
  <c r="AN66" i="2"/>
  <c r="AN65" i="2"/>
  <c r="AN64" i="2"/>
  <c r="AN63" i="2"/>
  <c r="AN62" i="2"/>
  <c r="AN61" i="2"/>
  <c r="AN60" i="2"/>
  <c r="AN59" i="2"/>
  <c r="AN58" i="2"/>
  <c r="AN57" i="2"/>
  <c r="AN56" i="2"/>
  <c r="AN55" i="2"/>
  <c r="AN54" i="2"/>
  <c r="AN53" i="2"/>
  <c r="AN52" i="2"/>
  <c r="AN51" i="2"/>
  <c r="AN50" i="2"/>
  <c r="AN49" i="2"/>
  <c r="AN48" i="2"/>
  <c r="AN47" i="2"/>
  <c r="AO47" i="2" s="1"/>
  <c r="AN46" i="2"/>
  <c r="AN45" i="2"/>
  <c r="AN44" i="2"/>
  <c r="AN43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3" i="2"/>
  <c r="AN22" i="2"/>
  <c r="AN21" i="2"/>
  <c r="AN20" i="2"/>
  <c r="AN19" i="2"/>
  <c r="AN18" i="2"/>
  <c r="AN17" i="2"/>
  <c r="AN16" i="2"/>
  <c r="AN15" i="2"/>
  <c r="AN14" i="2"/>
  <c r="AN13" i="2"/>
  <c r="AN12" i="2"/>
  <c r="AN11" i="2"/>
  <c r="AN10" i="2"/>
  <c r="AN9" i="2"/>
  <c r="AN8" i="2"/>
  <c r="AN7" i="2"/>
  <c r="AN6" i="2"/>
  <c r="AN5" i="2"/>
  <c r="AO5" i="2" s="1"/>
  <c r="BH238" i="2"/>
  <c r="BH236" i="2"/>
  <c r="BH235" i="2"/>
  <c r="BH234" i="2"/>
  <c r="BH233" i="2"/>
  <c r="BH232" i="2"/>
  <c r="BH231" i="2"/>
  <c r="BH230" i="2"/>
  <c r="BH229" i="2"/>
  <c r="BH228" i="2"/>
  <c r="BH227" i="2"/>
  <c r="BH226" i="2"/>
  <c r="BH225" i="2"/>
  <c r="BH224" i="2"/>
  <c r="BH223" i="2"/>
  <c r="BH222" i="2"/>
  <c r="BH221" i="2"/>
  <c r="BH220" i="2"/>
  <c r="BH219" i="2"/>
  <c r="BH218" i="2"/>
  <c r="BH217" i="2"/>
  <c r="BH216" i="2"/>
  <c r="BH215" i="2"/>
  <c r="BH214" i="2"/>
  <c r="BH213" i="2"/>
  <c r="BH212" i="2"/>
  <c r="BH211" i="2"/>
  <c r="BH210" i="2"/>
  <c r="BH209" i="2"/>
  <c r="BH208" i="2"/>
  <c r="BH207" i="2"/>
  <c r="BH206" i="2"/>
  <c r="BH205" i="2"/>
  <c r="BH204" i="2"/>
  <c r="BH203" i="2"/>
  <c r="BH202" i="2"/>
  <c r="BH201" i="2"/>
  <c r="BH200" i="2"/>
  <c r="BH199" i="2"/>
  <c r="BH198" i="2"/>
  <c r="BH197" i="2"/>
  <c r="BH196" i="2"/>
  <c r="BH195" i="2"/>
  <c r="BH194" i="2"/>
  <c r="BH193" i="2"/>
  <c r="BH192" i="2"/>
  <c r="BH191" i="2"/>
  <c r="BH190" i="2"/>
  <c r="BH189" i="2"/>
  <c r="BH188" i="2"/>
  <c r="BH187" i="2"/>
  <c r="BH186" i="2"/>
  <c r="BH185" i="2"/>
  <c r="BH184" i="2"/>
  <c r="BH183" i="2"/>
  <c r="BH182" i="2"/>
  <c r="BH181" i="2"/>
  <c r="BH180" i="2"/>
  <c r="BH179" i="2"/>
  <c r="BH178" i="2"/>
  <c r="BH177" i="2"/>
  <c r="BH176" i="2"/>
  <c r="BH175" i="2"/>
  <c r="BH174" i="2"/>
  <c r="BI174" i="2" s="1"/>
  <c r="BH173" i="2"/>
  <c r="BH172" i="2"/>
  <c r="BH171" i="2"/>
  <c r="BH170" i="2"/>
  <c r="BH169" i="2"/>
  <c r="BH168" i="2"/>
  <c r="BH167" i="2"/>
  <c r="BH162" i="2"/>
  <c r="BH161" i="2"/>
  <c r="BH160" i="2"/>
  <c r="BH159" i="2"/>
  <c r="BH158" i="2"/>
  <c r="BH157" i="2"/>
  <c r="BH156" i="2"/>
  <c r="BH155" i="2"/>
  <c r="BH154" i="2"/>
  <c r="BH153" i="2"/>
  <c r="BI153" i="2" s="1"/>
  <c r="BH152" i="2"/>
  <c r="BH151" i="2"/>
  <c r="BH150" i="2"/>
  <c r="BH149" i="2"/>
  <c r="BH148" i="2"/>
  <c r="BH147" i="2"/>
  <c r="BH146" i="2"/>
  <c r="BH145" i="2"/>
  <c r="BH144" i="2"/>
  <c r="BH143" i="2"/>
  <c r="BH142" i="2"/>
  <c r="BH141" i="2"/>
  <c r="BH140" i="2"/>
  <c r="BH139" i="2"/>
  <c r="BH138" i="2"/>
  <c r="BH137" i="2"/>
  <c r="BH136" i="2"/>
  <c r="BH135" i="2"/>
  <c r="BH134" i="2"/>
  <c r="BH133" i="2"/>
  <c r="BH132" i="2"/>
  <c r="BH131" i="2"/>
  <c r="BH130" i="2"/>
  <c r="BH129" i="2"/>
  <c r="BH128" i="2"/>
  <c r="BH127" i="2"/>
  <c r="BH126" i="2"/>
  <c r="BH125" i="2"/>
  <c r="BH124" i="2"/>
  <c r="BH123" i="2"/>
  <c r="BH122" i="2"/>
  <c r="BH121" i="2"/>
  <c r="BI121" i="2" s="1"/>
  <c r="BG115" i="2"/>
  <c r="BD115" i="2"/>
  <c r="BG114" i="2"/>
  <c r="BD114" i="2"/>
  <c r="BG113" i="2"/>
  <c r="BD113" i="2"/>
  <c r="BG112" i="2"/>
  <c r="BD112" i="2"/>
  <c r="BD111" i="2"/>
  <c r="BG109" i="2"/>
  <c r="BF109" i="2"/>
  <c r="BE109" i="2"/>
  <c r="BG159" i="2" s="1"/>
  <c r="BD109" i="2"/>
  <c r="BH108" i="2"/>
  <c r="BH107" i="2"/>
  <c r="BH106" i="2"/>
  <c r="BH105" i="2"/>
  <c r="BH104" i="2"/>
  <c r="BH103" i="2"/>
  <c r="BH102" i="2"/>
  <c r="BH101" i="2"/>
  <c r="BH100" i="2"/>
  <c r="BH99" i="2"/>
  <c r="BH98" i="2"/>
  <c r="BH97" i="2"/>
  <c r="BH96" i="2"/>
  <c r="BH95" i="2"/>
  <c r="BH94" i="2"/>
  <c r="BH93" i="2"/>
  <c r="BH92" i="2"/>
  <c r="BH91" i="2"/>
  <c r="BH90" i="2"/>
  <c r="BH89" i="2"/>
  <c r="BH88" i="2"/>
  <c r="BH87" i="2"/>
  <c r="BH86" i="2"/>
  <c r="BH85" i="2"/>
  <c r="BH84" i="2"/>
  <c r="BH83" i="2"/>
  <c r="BH82" i="2"/>
  <c r="BH81" i="2"/>
  <c r="BH80" i="2"/>
  <c r="BH79" i="2"/>
  <c r="BH78" i="2"/>
  <c r="BH77" i="2"/>
  <c r="BH76" i="2"/>
  <c r="BH75" i="2"/>
  <c r="BH74" i="2"/>
  <c r="BH73" i="2"/>
  <c r="BH72" i="2"/>
  <c r="BH71" i="2"/>
  <c r="BH70" i="2"/>
  <c r="BH69" i="2"/>
  <c r="BH68" i="2"/>
  <c r="BH67" i="2"/>
  <c r="BH66" i="2"/>
  <c r="BH65" i="2"/>
  <c r="BH64" i="2"/>
  <c r="BH63" i="2"/>
  <c r="BH62" i="2"/>
  <c r="BH61" i="2"/>
  <c r="BH60" i="2"/>
  <c r="BH59" i="2"/>
  <c r="BH58" i="2"/>
  <c r="BH57" i="2"/>
  <c r="BH56" i="2"/>
  <c r="BH55" i="2"/>
  <c r="BH54" i="2"/>
  <c r="BH53" i="2"/>
  <c r="BH52" i="2"/>
  <c r="BH51" i="2"/>
  <c r="BH50" i="2"/>
  <c r="BH49" i="2"/>
  <c r="BH48" i="2"/>
  <c r="BH47" i="2"/>
  <c r="BI47" i="2" s="1"/>
  <c r="BH46" i="2"/>
  <c r="BH45" i="2"/>
  <c r="BH44" i="2"/>
  <c r="BH43" i="2"/>
  <c r="BH42" i="2"/>
  <c r="BH41" i="2"/>
  <c r="BH40" i="2"/>
  <c r="BH39" i="2"/>
  <c r="BH38" i="2"/>
  <c r="BH37" i="2"/>
  <c r="BH36" i="2"/>
  <c r="BH35" i="2"/>
  <c r="BH34" i="2"/>
  <c r="BH33" i="2"/>
  <c r="BH32" i="2"/>
  <c r="BH31" i="2"/>
  <c r="BH30" i="2"/>
  <c r="BH29" i="2"/>
  <c r="BH28" i="2"/>
  <c r="BI28" i="2" s="1"/>
  <c r="BI27" i="2"/>
  <c r="BH27" i="2"/>
  <c r="BI26" i="2"/>
  <c r="BH26" i="2"/>
  <c r="BH25" i="2"/>
  <c r="BH24" i="2"/>
  <c r="BH23" i="2"/>
  <c r="BH22" i="2"/>
  <c r="BH21" i="2"/>
  <c r="BH20" i="2"/>
  <c r="BH19" i="2"/>
  <c r="BH18" i="2"/>
  <c r="BH17" i="2"/>
  <c r="BH16" i="2"/>
  <c r="BH15" i="2"/>
  <c r="BH14" i="2"/>
  <c r="BH13" i="2"/>
  <c r="BH12" i="2"/>
  <c r="BH11" i="2"/>
  <c r="BH10" i="2"/>
  <c r="BH9" i="2"/>
  <c r="BH8" i="2"/>
  <c r="BH7" i="2"/>
  <c r="BH6" i="2"/>
  <c r="BH5" i="2"/>
  <c r="BH109" i="2" s="1"/>
  <c r="CB238" i="2"/>
  <c r="CB236" i="2"/>
  <c r="CB235" i="2"/>
  <c r="CB234" i="2"/>
  <c r="CB233" i="2"/>
  <c r="CB232" i="2"/>
  <c r="CB231" i="2"/>
  <c r="CB230" i="2"/>
  <c r="CB229" i="2"/>
  <c r="CB228" i="2"/>
  <c r="CB227" i="2"/>
  <c r="CB226" i="2"/>
  <c r="CB225" i="2"/>
  <c r="CB224" i="2"/>
  <c r="CB223" i="2"/>
  <c r="CB222" i="2"/>
  <c r="CB221" i="2"/>
  <c r="CB220" i="2"/>
  <c r="CB219" i="2"/>
  <c r="CB218" i="2"/>
  <c r="CB217" i="2"/>
  <c r="CB216" i="2"/>
  <c r="CB215" i="2"/>
  <c r="CB214" i="2"/>
  <c r="CB213" i="2"/>
  <c r="CB212" i="2"/>
  <c r="CB211" i="2"/>
  <c r="CB210" i="2"/>
  <c r="CB209" i="2"/>
  <c r="CB208" i="2"/>
  <c r="CB207" i="2"/>
  <c r="CB206" i="2"/>
  <c r="CB205" i="2"/>
  <c r="CB204" i="2"/>
  <c r="CB203" i="2"/>
  <c r="CB202" i="2"/>
  <c r="CB201" i="2"/>
  <c r="CB200" i="2"/>
  <c r="CB199" i="2"/>
  <c r="CB198" i="2"/>
  <c r="CB197" i="2"/>
  <c r="CB196" i="2"/>
  <c r="CB195" i="2"/>
  <c r="CB194" i="2"/>
  <c r="CB193" i="2"/>
  <c r="CB192" i="2"/>
  <c r="CB191" i="2"/>
  <c r="CB190" i="2"/>
  <c r="CB189" i="2"/>
  <c r="CB188" i="2"/>
  <c r="CB187" i="2"/>
  <c r="CB186" i="2"/>
  <c r="CB185" i="2"/>
  <c r="CB184" i="2"/>
  <c r="CB183" i="2"/>
  <c r="CB182" i="2"/>
  <c r="CB181" i="2"/>
  <c r="CB180" i="2"/>
  <c r="CB179" i="2"/>
  <c r="CB178" i="2"/>
  <c r="CB177" i="2"/>
  <c r="CB176" i="2"/>
  <c r="CB175" i="2"/>
  <c r="CB174" i="2"/>
  <c r="CC174" i="2" s="1"/>
  <c r="CB173" i="2"/>
  <c r="CB172" i="2"/>
  <c r="CB171" i="2"/>
  <c r="CB170" i="2"/>
  <c r="CB169" i="2"/>
  <c r="CB168" i="2"/>
  <c r="CB167" i="2"/>
  <c r="CB162" i="2"/>
  <c r="CB161" i="2"/>
  <c r="CB160" i="2"/>
  <c r="CB159" i="2"/>
  <c r="CB158" i="2"/>
  <c r="CB157" i="2"/>
  <c r="CB156" i="2"/>
  <c r="CB155" i="2"/>
  <c r="CB154" i="2"/>
  <c r="CB153" i="2"/>
  <c r="CC153" i="2" s="1"/>
  <c r="CB152" i="2"/>
  <c r="CB151" i="2"/>
  <c r="CB150" i="2"/>
  <c r="CB149" i="2"/>
  <c r="CB148" i="2"/>
  <c r="CB147" i="2"/>
  <c r="CB146" i="2"/>
  <c r="CB145" i="2"/>
  <c r="CB144" i="2"/>
  <c r="CB143" i="2"/>
  <c r="CB142" i="2"/>
  <c r="CB141" i="2"/>
  <c r="CB140" i="2"/>
  <c r="CB139" i="2"/>
  <c r="CB138" i="2"/>
  <c r="CB137" i="2"/>
  <c r="CB136" i="2"/>
  <c r="CB135" i="2"/>
  <c r="CB134" i="2"/>
  <c r="CB133" i="2"/>
  <c r="CB132" i="2"/>
  <c r="CB131" i="2"/>
  <c r="CB130" i="2"/>
  <c r="CB129" i="2"/>
  <c r="CB128" i="2"/>
  <c r="CB127" i="2"/>
  <c r="CB126" i="2"/>
  <c r="CB125" i="2"/>
  <c r="CB124" i="2"/>
  <c r="CB123" i="2"/>
  <c r="CB122" i="2"/>
  <c r="CC121" i="2"/>
  <c r="CB121" i="2"/>
  <c r="CA115" i="2"/>
  <c r="BX115" i="2"/>
  <c r="CA114" i="2"/>
  <c r="BX114" i="2"/>
  <c r="CA113" i="2"/>
  <c r="BX113" i="2"/>
  <c r="CA112" i="2"/>
  <c r="BX112" i="2"/>
  <c r="BX111" i="2"/>
  <c r="CA109" i="2"/>
  <c r="BZ109" i="2"/>
  <c r="BY109" i="2"/>
  <c r="CA159" i="2" s="1"/>
  <c r="BX109" i="2"/>
  <c r="CB108" i="2"/>
  <c r="CB107" i="2"/>
  <c r="CB106" i="2"/>
  <c r="CB105" i="2"/>
  <c r="CB104" i="2"/>
  <c r="CB103" i="2"/>
  <c r="CB102" i="2"/>
  <c r="CB101" i="2"/>
  <c r="CB100" i="2"/>
  <c r="CB99" i="2"/>
  <c r="CB98" i="2"/>
  <c r="CB97" i="2"/>
  <c r="CB96" i="2"/>
  <c r="CB95" i="2"/>
  <c r="CB94" i="2"/>
  <c r="CB93" i="2"/>
  <c r="CB92" i="2"/>
  <c r="CB91" i="2"/>
  <c r="CB90" i="2"/>
  <c r="CB89" i="2"/>
  <c r="CB88" i="2"/>
  <c r="CB87" i="2"/>
  <c r="CB86" i="2"/>
  <c r="CB85" i="2"/>
  <c r="CB84" i="2"/>
  <c r="CB83" i="2"/>
  <c r="CB82" i="2"/>
  <c r="CB81" i="2"/>
  <c r="CB80" i="2"/>
  <c r="CB79" i="2"/>
  <c r="CB78" i="2"/>
  <c r="CB77" i="2"/>
  <c r="CB76" i="2"/>
  <c r="CB75" i="2"/>
  <c r="CB74" i="2"/>
  <c r="CB73" i="2"/>
  <c r="CB72" i="2"/>
  <c r="CB71" i="2"/>
  <c r="CB70" i="2"/>
  <c r="CB69" i="2"/>
  <c r="CB68" i="2"/>
  <c r="CB67" i="2"/>
  <c r="CB66" i="2"/>
  <c r="CB65" i="2"/>
  <c r="CB64" i="2"/>
  <c r="CB63" i="2"/>
  <c r="CB62" i="2"/>
  <c r="CB61" i="2"/>
  <c r="CB60" i="2"/>
  <c r="CB59" i="2"/>
  <c r="CB58" i="2"/>
  <c r="CB57" i="2"/>
  <c r="CB56" i="2"/>
  <c r="CB55" i="2"/>
  <c r="CB54" i="2"/>
  <c r="CB53" i="2"/>
  <c r="CB52" i="2"/>
  <c r="CB51" i="2"/>
  <c r="CB50" i="2"/>
  <c r="CB49" i="2"/>
  <c r="CB48" i="2"/>
  <c r="CC48" i="2" s="1"/>
  <c r="CC49" i="2" s="1"/>
  <c r="CB47" i="2"/>
  <c r="CC47" i="2" s="1"/>
  <c r="CB46" i="2"/>
  <c r="CB45" i="2"/>
  <c r="CB44" i="2"/>
  <c r="CB43" i="2"/>
  <c r="CB42" i="2"/>
  <c r="CB41" i="2"/>
  <c r="CB40" i="2"/>
  <c r="CB39" i="2"/>
  <c r="CB38" i="2"/>
  <c r="CB37" i="2"/>
  <c r="CB36" i="2"/>
  <c r="CB35" i="2"/>
  <c r="CB34" i="2"/>
  <c r="CB33" i="2"/>
  <c r="CB32" i="2"/>
  <c r="CB31" i="2"/>
  <c r="CB30" i="2"/>
  <c r="CB29" i="2"/>
  <c r="CB28" i="2"/>
  <c r="CB27" i="2"/>
  <c r="CB26" i="2"/>
  <c r="CC26" i="2" s="1"/>
  <c r="CB25" i="2"/>
  <c r="CB24" i="2"/>
  <c r="CB23" i="2"/>
  <c r="CB22" i="2"/>
  <c r="CB21" i="2"/>
  <c r="CB20" i="2"/>
  <c r="CB19" i="2"/>
  <c r="CB18" i="2"/>
  <c r="CB17" i="2"/>
  <c r="CB16" i="2"/>
  <c r="CB15" i="2"/>
  <c r="CB14" i="2"/>
  <c r="CB13" i="2"/>
  <c r="CB12" i="2"/>
  <c r="CB11" i="2"/>
  <c r="CB10" i="2"/>
  <c r="CB9" i="2"/>
  <c r="CB8" i="2"/>
  <c r="CB7" i="2"/>
  <c r="CB6" i="2"/>
  <c r="CB5" i="2"/>
  <c r="E12" i="1" l="1"/>
  <c r="E13" i="1"/>
  <c r="D14" i="1"/>
  <c r="CC27" i="2"/>
  <c r="CC28" i="2" s="1"/>
  <c r="CC29" i="2" s="1"/>
  <c r="CC30" i="2" s="1"/>
  <c r="CC31" i="2" s="1"/>
  <c r="CC32" i="2" s="1"/>
  <c r="CC33" i="2" s="1"/>
  <c r="CC34" i="2" s="1"/>
  <c r="CC35" i="2" s="1"/>
  <c r="CC36" i="2" s="1"/>
  <c r="CC37" i="2" s="1"/>
  <c r="CC38" i="2" s="1"/>
  <c r="CC39" i="2" s="1"/>
  <c r="CC40" i="2" s="1"/>
  <c r="CC41" i="2" s="1"/>
  <c r="CC42" i="2" s="1"/>
  <c r="CC43" i="2" s="1"/>
  <c r="CC44" i="2" s="1"/>
  <c r="CC45" i="2" s="1"/>
  <c r="CB109" i="2"/>
  <c r="AO124" i="2"/>
  <c r="AO125" i="2" s="1"/>
  <c r="AO126" i="2" s="1"/>
  <c r="AO127" i="2" s="1"/>
  <c r="AO128" i="2" s="1"/>
  <c r="AO129" i="2" s="1"/>
  <c r="AO130" i="2" s="1"/>
  <c r="AO131" i="2" s="1"/>
  <c r="AO132" i="2" s="1"/>
  <c r="AO133" i="2" s="1"/>
  <c r="AO134" i="2" s="1"/>
  <c r="AO135" i="2" s="1"/>
  <c r="AO136" i="2" s="1"/>
  <c r="AO137" i="2" s="1"/>
  <c r="AO138" i="2" s="1"/>
  <c r="AO139" i="2" s="1"/>
  <c r="AO155" i="2"/>
  <c r="AO156" i="2" s="1"/>
  <c r="AO157" i="2" s="1"/>
  <c r="AO158" i="2" s="1"/>
  <c r="AO159" i="2" s="1"/>
  <c r="AO160" i="2" s="1"/>
  <c r="AO161" i="2" s="1"/>
  <c r="AO162" i="2" s="1"/>
  <c r="CC154" i="2"/>
  <c r="CC155" i="2" s="1"/>
  <c r="CC156" i="2" s="1"/>
  <c r="CC157" i="2" s="1"/>
  <c r="CC158" i="2" s="1"/>
  <c r="CC159" i="2" s="1"/>
  <c r="CC160" i="2" s="1"/>
  <c r="CC161" i="2" s="1"/>
  <c r="CC162" i="2" s="1"/>
  <c r="BI122" i="2"/>
  <c r="BI123" i="2" s="1"/>
  <c r="BI124" i="2" s="1"/>
  <c r="BI125" i="2" s="1"/>
  <c r="BI126" i="2" s="1"/>
  <c r="BI127" i="2" s="1"/>
  <c r="BI128" i="2" s="1"/>
  <c r="BI129" i="2" s="1"/>
  <c r="BI130" i="2" s="1"/>
  <c r="BI131" i="2" s="1"/>
  <c r="BI132" i="2" s="1"/>
  <c r="BI133" i="2" s="1"/>
  <c r="BI134" i="2" s="1"/>
  <c r="BI135" i="2" s="1"/>
  <c r="BI136" i="2" s="1"/>
  <c r="BI137" i="2" s="1"/>
  <c r="BI138" i="2" s="1"/>
  <c r="BI139" i="2" s="1"/>
  <c r="AN109" i="2"/>
  <c r="AN110" i="2" s="1"/>
  <c r="BI29" i="2"/>
  <c r="BI30" i="2" s="1"/>
  <c r="BI31" i="2" s="1"/>
  <c r="BI32" i="2" s="1"/>
  <c r="BI33" i="2" s="1"/>
  <c r="BI34" i="2" s="1"/>
  <c r="BI35" i="2" s="1"/>
  <c r="BI36" i="2" s="1"/>
  <c r="BI37" i="2" s="1"/>
  <c r="BI38" i="2" s="1"/>
  <c r="BI39" i="2" s="1"/>
  <c r="BI40" i="2" s="1"/>
  <c r="BI41" i="2" s="1"/>
  <c r="BI42" i="2" s="1"/>
  <c r="BI43" i="2" s="1"/>
  <c r="BI44" i="2" s="1"/>
  <c r="BI45" i="2" s="1"/>
  <c r="BI154" i="2"/>
  <c r="BI155" i="2" s="1"/>
  <c r="BI156" i="2" s="1"/>
  <c r="BI157" i="2" s="1"/>
  <c r="BI158" i="2" s="1"/>
  <c r="BI159" i="2" s="1"/>
  <c r="BI160" i="2" s="1"/>
  <c r="BI161" i="2" s="1"/>
  <c r="BI162" i="2" s="1"/>
  <c r="AO6" i="2"/>
  <c r="AO7" i="2" s="1"/>
  <c r="AO8" i="2" s="1"/>
  <c r="AO9" i="2" s="1"/>
  <c r="AO10" i="2" s="1"/>
  <c r="AO11" i="2" s="1"/>
  <c r="AO12" i="2" s="1"/>
  <c r="AO13" i="2" s="1"/>
  <c r="AO14" i="2" s="1"/>
  <c r="AO15" i="2" s="1"/>
  <c r="AO16" i="2" s="1"/>
  <c r="AO17" i="2" s="1"/>
  <c r="AO18" i="2" s="1"/>
  <c r="AO19" i="2" s="1"/>
  <c r="AO20" i="2" s="1"/>
  <c r="AO21" i="2" s="1"/>
  <c r="AO22" i="2" s="1"/>
  <c r="AO23" i="2" s="1"/>
  <c r="AO24" i="2" s="1"/>
  <c r="AO123" i="2"/>
  <c r="AO48" i="2"/>
  <c r="AO49" i="2" s="1"/>
  <c r="AO50" i="2" s="1"/>
  <c r="AO51" i="2" s="1"/>
  <c r="AO52" i="2" s="1"/>
  <c r="AO53" i="2" s="1"/>
  <c r="AO54" i="2" s="1"/>
  <c r="AO55" i="2" s="1"/>
  <c r="AO56" i="2" s="1"/>
  <c r="AO57" i="2" s="1"/>
  <c r="AO58" i="2" s="1"/>
  <c r="AO59" i="2" s="1"/>
  <c r="AO60" i="2" s="1"/>
  <c r="AO61" i="2" s="1"/>
  <c r="AO62" i="2" s="1"/>
  <c r="AO63" i="2" s="1"/>
  <c r="AO64" i="2" s="1"/>
  <c r="AO65" i="2" s="1"/>
  <c r="AO66" i="2" s="1"/>
  <c r="AO67" i="2" s="1"/>
  <c r="AO68" i="2" s="1"/>
  <c r="AO69" i="2" s="1"/>
  <c r="AO70" i="2" s="1"/>
  <c r="AO71" i="2" s="1"/>
  <c r="AO72" i="2" s="1"/>
  <c r="AO73" i="2" s="1"/>
  <c r="AO74" i="2" s="1"/>
  <c r="AO75" i="2" s="1"/>
  <c r="AO76" i="2" s="1"/>
  <c r="AO77" i="2" s="1"/>
  <c r="AO78" i="2" s="1"/>
  <c r="AO79" i="2" s="1"/>
  <c r="AO80" i="2" s="1"/>
  <c r="AO81" i="2" s="1"/>
  <c r="AO82" i="2" s="1"/>
  <c r="AO83" i="2" s="1"/>
  <c r="AO84" i="2" s="1"/>
  <c r="AO85" i="2" s="1"/>
  <c r="AO86" i="2" s="1"/>
  <c r="AO87" i="2" s="1"/>
  <c r="AO88" i="2" s="1"/>
  <c r="AO89" i="2" s="1"/>
  <c r="AO90" i="2" s="1"/>
  <c r="AO91" i="2" s="1"/>
  <c r="AO92" i="2" s="1"/>
  <c r="AO93" i="2" s="1"/>
  <c r="AO94" i="2" s="1"/>
  <c r="AO95" i="2" s="1"/>
  <c r="AO96" i="2" s="1"/>
  <c r="AO97" i="2" s="1"/>
  <c r="AO98" i="2" s="1"/>
  <c r="AO99" i="2" s="1"/>
  <c r="AO100" i="2" s="1"/>
  <c r="AO101" i="2" s="1"/>
  <c r="AO102" i="2" s="1"/>
  <c r="AO103" i="2" s="1"/>
  <c r="AO104" i="2" s="1"/>
  <c r="AO105" i="2" s="1"/>
  <c r="AO106" i="2" s="1"/>
  <c r="AO107" i="2" s="1"/>
  <c r="AO108" i="2" s="1"/>
  <c r="AO175" i="2"/>
  <c r="AO176" i="2" s="1"/>
  <c r="AO177" i="2" s="1"/>
  <c r="AO178" i="2" s="1"/>
  <c r="AO179" i="2" s="1"/>
  <c r="AO180" i="2" s="1"/>
  <c r="AO181" i="2" s="1"/>
  <c r="AO182" i="2" s="1"/>
  <c r="AO183" i="2" s="1"/>
  <c r="AO184" i="2" s="1"/>
  <c r="AO185" i="2" s="1"/>
  <c r="AO186" i="2" s="1"/>
  <c r="AO187" i="2" s="1"/>
  <c r="AO188" i="2" s="1"/>
  <c r="AO189" i="2" s="1"/>
  <c r="AO190" i="2" s="1"/>
  <c r="AO191" i="2" s="1"/>
  <c r="AO192" i="2" s="1"/>
  <c r="AO193" i="2" s="1"/>
  <c r="AO194" i="2" s="1"/>
  <c r="AO195" i="2" s="1"/>
  <c r="AO196" i="2" s="1"/>
  <c r="AO197" i="2" s="1"/>
  <c r="AO198" i="2" s="1"/>
  <c r="AO199" i="2" s="1"/>
  <c r="AO200" i="2" s="1"/>
  <c r="AO201" i="2" s="1"/>
  <c r="AO202" i="2" s="1"/>
  <c r="AO203" i="2" s="1"/>
  <c r="AO204" i="2" s="1"/>
  <c r="AO205" i="2" s="1"/>
  <c r="AO206" i="2" s="1"/>
  <c r="AO207" i="2" s="1"/>
  <c r="AO208" i="2" s="1"/>
  <c r="AO209" i="2" s="1"/>
  <c r="AO210" i="2" s="1"/>
  <c r="AO211" i="2" s="1"/>
  <c r="AO212" i="2" s="1"/>
  <c r="AO213" i="2" s="1"/>
  <c r="AO214" i="2" s="1"/>
  <c r="AO215" i="2" s="1"/>
  <c r="AO216" i="2" s="1"/>
  <c r="AO217" i="2" s="1"/>
  <c r="AO218" i="2" s="1"/>
  <c r="AO219" i="2" s="1"/>
  <c r="AO220" i="2" s="1"/>
  <c r="AO221" i="2" s="1"/>
  <c r="AO222" i="2" s="1"/>
  <c r="AO223" i="2" s="1"/>
  <c r="AO224" i="2" s="1"/>
  <c r="AO225" i="2" s="1"/>
  <c r="AO226" i="2" s="1"/>
  <c r="AO227" i="2" s="1"/>
  <c r="AO228" i="2" s="1"/>
  <c r="AO229" i="2" s="1"/>
  <c r="AO230" i="2" s="1"/>
  <c r="AO231" i="2" s="1"/>
  <c r="AO232" i="2" s="1"/>
  <c r="AO233" i="2" s="1"/>
  <c r="AO234" i="2" s="1"/>
  <c r="AO235" i="2" s="1"/>
  <c r="AO26" i="2"/>
  <c r="AO27" i="2" s="1"/>
  <c r="AO28" i="2" s="1"/>
  <c r="AO29" i="2" s="1"/>
  <c r="AO30" i="2" s="1"/>
  <c r="AO31" i="2" s="1"/>
  <c r="AO32" i="2" s="1"/>
  <c r="AO33" i="2" s="1"/>
  <c r="AO34" i="2" s="1"/>
  <c r="AO35" i="2" s="1"/>
  <c r="AO36" i="2" s="1"/>
  <c r="AO37" i="2" s="1"/>
  <c r="AO38" i="2" s="1"/>
  <c r="AO39" i="2" s="1"/>
  <c r="AO40" i="2" s="1"/>
  <c r="AO41" i="2" s="1"/>
  <c r="AO42" i="2" s="1"/>
  <c r="AO43" i="2" s="1"/>
  <c r="AO44" i="2" s="1"/>
  <c r="AO45" i="2" s="1"/>
  <c r="BI175" i="2"/>
  <c r="BI176" i="2" s="1"/>
  <c r="BI177" i="2" s="1"/>
  <c r="BI178" i="2" s="1"/>
  <c r="BI179" i="2" s="1"/>
  <c r="BI180" i="2" s="1"/>
  <c r="BI181" i="2" s="1"/>
  <c r="BI182" i="2" s="1"/>
  <c r="BI183" i="2" s="1"/>
  <c r="BI184" i="2" s="1"/>
  <c r="BI185" i="2" s="1"/>
  <c r="BI186" i="2" s="1"/>
  <c r="BI187" i="2" s="1"/>
  <c r="BI188" i="2" s="1"/>
  <c r="BI189" i="2" s="1"/>
  <c r="BI190" i="2" s="1"/>
  <c r="BI191" i="2" s="1"/>
  <c r="BI192" i="2" s="1"/>
  <c r="BI193" i="2" s="1"/>
  <c r="BI194" i="2" s="1"/>
  <c r="BI195" i="2" s="1"/>
  <c r="BI196" i="2" s="1"/>
  <c r="BI197" i="2" s="1"/>
  <c r="BI198" i="2" s="1"/>
  <c r="BI199" i="2" s="1"/>
  <c r="BI200" i="2" s="1"/>
  <c r="BI201" i="2" s="1"/>
  <c r="BI202" i="2" s="1"/>
  <c r="BI203" i="2" s="1"/>
  <c r="BI204" i="2" s="1"/>
  <c r="BI205" i="2" s="1"/>
  <c r="BI206" i="2" s="1"/>
  <c r="BI207" i="2" s="1"/>
  <c r="BI208" i="2" s="1"/>
  <c r="BI209" i="2" s="1"/>
  <c r="BI210" i="2" s="1"/>
  <c r="BI211" i="2" s="1"/>
  <c r="BI212" i="2" s="1"/>
  <c r="BI213" i="2" s="1"/>
  <c r="BI214" i="2" s="1"/>
  <c r="BI215" i="2" s="1"/>
  <c r="BI216" i="2" s="1"/>
  <c r="BI217" i="2" s="1"/>
  <c r="BI218" i="2" s="1"/>
  <c r="BI219" i="2" s="1"/>
  <c r="BI220" i="2" s="1"/>
  <c r="BI221" i="2" s="1"/>
  <c r="BI222" i="2" s="1"/>
  <c r="BI223" i="2" s="1"/>
  <c r="BI224" i="2" s="1"/>
  <c r="BI225" i="2" s="1"/>
  <c r="BI226" i="2" s="1"/>
  <c r="BI227" i="2" s="1"/>
  <c r="BI228" i="2" s="1"/>
  <c r="BI229" i="2" s="1"/>
  <c r="BI230" i="2" s="1"/>
  <c r="BI231" i="2" s="1"/>
  <c r="BI232" i="2" s="1"/>
  <c r="BI233" i="2" s="1"/>
  <c r="BI234" i="2" s="1"/>
  <c r="BI235" i="2" s="1"/>
  <c r="BI48" i="2"/>
  <c r="BI49" i="2" s="1"/>
  <c r="BI50" i="2"/>
  <c r="BI51" i="2" s="1"/>
  <c r="BI52" i="2" s="1"/>
  <c r="BI53" i="2" s="1"/>
  <c r="BI54" i="2" s="1"/>
  <c r="BI55" i="2" s="1"/>
  <c r="BI56" i="2" s="1"/>
  <c r="BI57" i="2" s="1"/>
  <c r="BI58" i="2" s="1"/>
  <c r="BI59" i="2" s="1"/>
  <c r="BI60" i="2" s="1"/>
  <c r="BI61" i="2" s="1"/>
  <c r="BI62" i="2" s="1"/>
  <c r="BI63" i="2" s="1"/>
  <c r="BI64" i="2" s="1"/>
  <c r="BI65" i="2" s="1"/>
  <c r="BI66" i="2" s="1"/>
  <c r="BI67" i="2" s="1"/>
  <c r="BI68" i="2" s="1"/>
  <c r="BI69" i="2" s="1"/>
  <c r="BI70" i="2" s="1"/>
  <c r="BI71" i="2" s="1"/>
  <c r="BI72" i="2" s="1"/>
  <c r="BI73" i="2" s="1"/>
  <c r="BI74" i="2" s="1"/>
  <c r="BI75" i="2" s="1"/>
  <c r="BI76" i="2" s="1"/>
  <c r="BI77" i="2" s="1"/>
  <c r="BI78" i="2" s="1"/>
  <c r="BI79" i="2" s="1"/>
  <c r="BI80" i="2" s="1"/>
  <c r="BI81" i="2" s="1"/>
  <c r="BI82" i="2" s="1"/>
  <c r="BI83" i="2" s="1"/>
  <c r="BI84" i="2" s="1"/>
  <c r="BI85" i="2" s="1"/>
  <c r="BI86" i="2" s="1"/>
  <c r="BI87" i="2" s="1"/>
  <c r="BI88" i="2" s="1"/>
  <c r="BI89" i="2" s="1"/>
  <c r="BI90" i="2" s="1"/>
  <c r="BI91" i="2" s="1"/>
  <c r="BI92" i="2" s="1"/>
  <c r="BI93" i="2" s="1"/>
  <c r="BI94" i="2" s="1"/>
  <c r="BI95" i="2" s="1"/>
  <c r="BI96" i="2" s="1"/>
  <c r="BI97" i="2" s="1"/>
  <c r="BI98" i="2" s="1"/>
  <c r="BI99" i="2" s="1"/>
  <c r="BI100" i="2" s="1"/>
  <c r="BI101" i="2" s="1"/>
  <c r="BI102" i="2" s="1"/>
  <c r="BI103" i="2" s="1"/>
  <c r="BI104" i="2" s="1"/>
  <c r="BI105" i="2" s="1"/>
  <c r="BI106" i="2" s="1"/>
  <c r="BI107" i="2" s="1"/>
  <c r="BI108" i="2" s="1"/>
  <c r="BH110" i="2"/>
  <c r="BI5" i="2"/>
  <c r="BI6" i="2" s="1"/>
  <c r="BI7" i="2" s="1"/>
  <c r="BI8" i="2" s="1"/>
  <c r="BI9" i="2" s="1"/>
  <c r="BI10" i="2" s="1"/>
  <c r="BI11" i="2" s="1"/>
  <c r="BI12" i="2" s="1"/>
  <c r="BI13" i="2" s="1"/>
  <c r="BI14" i="2" s="1"/>
  <c r="BI15" i="2" s="1"/>
  <c r="BI16" i="2" s="1"/>
  <c r="BI17" i="2" s="1"/>
  <c r="BI18" i="2" s="1"/>
  <c r="BI19" i="2" s="1"/>
  <c r="BI20" i="2" s="1"/>
  <c r="BI21" i="2" s="1"/>
  <c r="BI22" i="2" s="1"/>
  <c r="BI23" i="2" s="1"/>
  <c r="BI24" i="2" s="1"/>
  <c r="CC175" i="2"/>
  <c r="CC176" i="2" s="1"/>
  <c r="CC177" i="2" s="1"/>
  <c r="CC178" i="2" s="1"/>
  <c r="CC179" i="2" s="1"/>
  <c r="CC180" i="2" s="1"/>
  <c r="CC181" i="2" s="1"/>
  <c r="CC182" i="2" s="1"/>
  <c r="CC183" i="2" s="1"/>
  <c r="CC184" i="2" s="1"/>
  <c r="CC185" i="2" s="1"/>
  <c r="CC186" i="2" s="1"/>
  <c r="CC187" i="2" s="1"/>
  <c r="CC188" i="2" s="1"/>
  <c r="CC189" i="2" s="1"/>
  <c r="CC190" i="2" s="1"/>
  <c r="CC191" i="2" s="1"/>
  <c r="CC192" i="2" s="1"/>
  <c r="CC193" i="2" s="1"/>
  <c r="CC194" i="2" s="1"/>
  <c r="CC195" i="2" s="1"/>
  <c r="CC196" i="2" s="1"/>
  <c r="CC197" i="2" s="1"/>
  <c r="CC198" i="2" s="1"/>
  <c r="CC199" i="2" s="1"/>
  <c r="CC200" i="2" s="1"/>
  <c r="CC201" i="2" s="1"/>
  <c r="CC202" i="2" s="1"/>
  <c r="CC203" i="2" s="1"/>
  <c r="CC204" i="2" s="1"/>
  <c r="CC205" i="2" s="1"/>
  <c r="CC206" i="2" s="1"/>
  <c r="CC207" i="2" s="1"/>
  <c r="CC208" i="2" s="1"/>
  <c r="CC209" i="2" s="1"/>
  <c r="CC210" i="2" s="1"/>
  <c r="CC211" i="2" s="1"/>
  <c r="CC212" i="2" s="1"/>
  <c r="CC213" i="2" s="1"/>
  <c r="CC214" i="2" s="1"/>
  <c r="CC215" i="2" s="1"/>
  <c r="CC216" i="2" s="1"/>
  <c r="CC217" i="2" s="1"/>
  <c r="CC218" i="2" s="1"/>
  <c r="CC219" i="2" s="1"/>
  <c r="CC220" i="2" s="1"/>
  <c r="CC221" i="2" s="1"/>
  <c r="CC222" i="2" s="1"/>
  <c r="CC223" i="2" s="1"/>
  <c r="CC224" i="2" s="1"/>
  <c r="CC225" i="2" s="1"/>
  <c r="CC226" i="2" s="1"/>
  <c r="CC227" i="2" s="1"/>
  <c r="CC228" i="2" s="1"/>
  <c r="CC229" i="2" s="1"/>
  <c r="CC230" i="2" s="1"/>
  <c r="CC231" i="2" s="1"/>
  <c r="CC232" i="2" s="1"/>
  <c r="CC233" i="2" s="1"/>
  <c r="CC234" i="2" s="1"/>
  <c r="CC235" i="2" s="1"/>
  <c r="CC50" i="2"/>
  <c r="CC51" i="2" s="1"/>
  <c r="CC52" i="2" s="1"/>
  <c r="CC53" i="2" s="1"/>
  <c r="CC54" i="2" s="1"/>
  <c r="CC55" i="2" s="1"/>
  <c r="CC56" i="2" s="1"/>
  <c r="CC57" i="2" s="1"/>
  <c r="CC58" i="2" s="1"/>
  <c r="CC59" i="2" s="1"/>
  <c r="CC60" i="2" s="1"/>
  <c r="CC61" i="2" s="1"/>
  <c r="CC62" i="2" s="1"/>
  <c r="CC63" i="2" s="1"/>
  <c r="CC64" i="2" s="1"/>
  <c r="CC65" i="2" s="1"/>
  <c r="CC66" i="2" s="1"/>
  <c r="CC67" i="2" s="1"/>
  <c r="CC68" i="2" s="1"/>
  <c r="CC69" i="2" s="1"/>
  <c r="CC70" i="2" s="1"/>
  <c r="CC71" i="2" s="1"/>
  <c r="CC72" i="2" s="1"/>
  <c r="CC73" i="2" s="1"/>
  <c r="CC74" i="2" s="1"/>
  <c r="CC75" i="2" s="1"/>
  <c r="CC76" i="2" s="1"/>
  <c r="CC77" i="2" s="1"/>
  <c r="CC78" i="2" s="1"/>
  <c r="CC79" i="2" s="1"/>
  <c r="CC80" i="2" s="1"/>
  <c r="CC81" i="2" s="1"/>
  <c r="CC82" i="2" s="1"/>
  <c r="CC83" i="2" s="1"/>
  <c r="CC84" i="2" s="1"/>
  <c r="CC85" i="2" s="1"/>
  <c r="CC86" i="2" s="1"/>
  <c r="CC87" i="2" s="1"/>
  <c r="CC88" i="2" s="1"/>
  <c r="CC89" i="2" s="1"/>
  <c r="CC90" i="2" s="1"/>
  <c r="CC91" i="2" s="1"/>
  <c r="CC92" i="2" s="1"/>
  <c r="CC93" i="2" s="1"/>
  <c r="CC94" i="2" s="1"/>
  <c r="CC95" i="2" s="1"/>
  <c r="CC96" i="2" s="1"/>
  <c r="CC97" i="2" s="1"/>
  <c r="CC98" i="2" s="1"/>
  <c r="CC99" i="2" s="1"/>
  <c r="CC100" i="2" s="1"/>
  <c r="CC101" i="2" s="1"/>
  <c r="CC102" i="2" s="1"/>
  <c r="CC103" i="2" s="1"/>
  <c r="CC104" i="2" s="1"/>
  <c r="CC105" i="2" s="1"/>
  <c r="CC106" i="2" s="1"/>
  <c r="CC107" i="2" s="1"/>
  <c r="CC108" i="2" s="1"/>
  <c r="CB110" i="2"/>
  <c r="CC5" i="2"/>
  <c r="CC6" i="2" s="1"/>
  <c r="CC7" i="2" s="1"/>
  <c r="CC8" i="2" s="1"/>
  <c r="CC9" i="2" s="1"/>
  <c r="CC10" i="2" s="1"/>
  <c r="CC11" i="2" s="1"/>
  <c r="CC12" i="2" s="1"/>
  <c r="CC13" i="2" s="1"/>
  <c r="CC14" i="2" s="1"/>
  <c r="CC15" i="2" s="1"/>
  <c r="CC16" i="2" s="1"/>
  <c r="CC17" i="2" s="1"/>
  <c r="CC18" i="2" s="1"/>
  <c r="CC19" i="2" s="1"/>
  <c r="CC20" i="2" s="1"/>
  <c r="CC21" i="2" s="1"/>
  <c r="CC22" i="2" s="1"/>
  <c r="CC23" i="2" s="1"/>
  <c r="CC24" i="2" s="1"/>
  <c r="CC122" i="2"/>
  <c r="CC123" i="2" s="1"/>
  <c r="CC124" i="2" s="1"/>
  <c r="CC125" i="2" s="1"/>
  <c r="CC126" i="2" s="1"/>
  <c r="CC127" i="2" s="1"/>
  <c r="CC128" i="2" s="1"/>
  <c r="CC129" i="2" s="1"/>
  <c r="CC130" i="2" s="1"/>
  <c r="CC131" i="2" s="1"/>
  <c r="CC132" i="2" s="1"/>
  <c r="CC133" i="2" s="1"/>
  <c r="CC134" i="2" s="1"/>
  <c r="CC135" i="2" s="1"/>
  <c r="CC136" i="2" s="1"/>
  <c r="CC137" i="2" s="1"/>
  <c r="CC138" i="2" s="1"/>
  <c r="CC139" i="2" s="1"/>
  <c r="CV238" i="2"/>
  <c r="CV236" i="2"/>
  <c r="CV235" i="2"/>
  <c r="CV234" i="2"/>
  <c r="CV233" i="2"/>
  <c r="CV232" i="2"/>
  <c r="CV231" i="2"/>
  <c r="CV230" i="2"/>
  <c r="CV229" i="2"/>
  <c r="CV228" i="2"/>
  <c r="CV227" i="2"/>
  <c r="CV226" i="2"/>
  <c r="CV225" i="2"/>
  <c r="CV224" i="2"/>
  <c r="CV223" i="2"/>
  <c r="CV222" i="2"/>
  <c r="CV221" i="2"/>
  <c r="CV220" i="2"/>
  <c r="CV219" i="2"/>
  <c r="CV218" i="2"/>
  <c r="CV217" i="2"/>
  <c r="CV216" i="2"/>
  <c r="CV215" i="2"/>
  <c r="CV214" i="2"/>
  <c r="CV213" i="2"/>
  <c r="CV212" i="2"/>
  <c r="CV211" i="2"/>
  <c r="CV210" i="2"/>
  <c r="CV209" i="2"/>
  <c r="CV208" i="2"/>
  <c r="CV207" i="2"/>
  <c r="CV206" i="2"/>
  <c r="CV205" i="2"/>
  <c r="CV204" i="2"/>
  <c r="CV203" i="2"/>
  <c r="CV202" i="2"/>
  <c r="CV201" i="2"/>
  <c r="CV200" i="2"/>
  <c r="CV199" i="2"/>
  <c r="CV198" i="2"/>
  <c r="CV197" i="2"/>
  <c r="CV196" i="2"/>
  <c r="CV195" i="2"/>
  <c r="CV194" i="2"/>
  <c r="CV193" i="2"/>
  <c r="CV192" i="2"/>
  <c r="CV191" i="2"/>
  <c r="CV190" i="2"/>
  <c r="CV189" i="2"/>
  <c r="CV188" i="2"/>
  <c r="CV187" i="2"/>
  <c r="CV186" i="2"/>
  <c r="CV185" i="2"/>
  <c r="CV184" i="2"/>
  <c r="CV183" i="2"/>
  <c r="CV182" i="2"/>
  <c r="CV181" i="2"/>
  <c r="CV180" i="2"/>
  <c r="CV179" i="2"/>
  <c r="CV178" i="2"/>
  <c r="CV177" i="2"/>
  <c r="CV176" i="2"/>
  <c r="CV175" i="2"/>
  <c r="CV174" i="2"/>
  <c r="CW174" i="2" s="1"/>
  <c r="CW175" i="2" s="1"/>
  <c r="CV173" i="2"/>
  <c r="CV172" i="2"/>
  <c r="CV171" i="2"/>
  <c r="CV170" i="2"/>
  <c r="CV169" i="2"/>
  <c r="CV168" i="2"/>
  <c r="CV167" i="2"/>
  <c r="CV162" i="2"/>
  <c r="CV161" i="2"/>
  <c r="CV160" i="2"/>
  <c r="CV159" i="2"/>
  <c r="CV158" i="2"/>
  <c r="CV157" i="2"/>
  <c r="CV156" i="2"/>
  <c r="CV155" i="2"/>
  <c r="CV154" i="2"/>
  <c r="CV153" i="2"/>
  <c r="CW153" i="2" s="1"/>
  <c r="CV152" i="2"/>
  <c r="CV151" i="2"/>
  <c r="CV150" i="2"/>
  <c r="CV149" i="2"/>
  <c r="CV148" i="2"/>
  <c r="CV147" i="2"/>
  <c r="CV146" i="2"/>
  <c r="CV145" i="2"/>
  <c r="CV144" i="2"/>
  <c r="CV143" i="2"/>
  <c r="CV142" i="2"/>
  <c r="CV141" i="2"/>
  <c r="CV140" i="2"/>
  <c r="CV139" i="2"/>
  <c r="CV138" i="2"/>
  <c r="CV137" i="2"/>
  <c r="CV136" i="2"/>
  <c r="CV135" i="2"/>
  <c r="CV134" i="2"/>
  <c r="CV133" i="2"/>
  <c r="CV132" i="2"/>
  <c r="CV131" i="2"/>
  <c r="CV130" i="2"/>
  <c r="CV129" i="2"/>
  <c r="CV128" i="2"/>
  <c r="CV127" i="2"/>
  <c r="CV126" i="2"/>
  <c r="CV125" i="2"/>
  <c r="CV124" i="2"/>
  <c r="CV123" i="2"/>
  <c r="CV122" i="2"/>
  <c r="CW121" i="2"/>
  <c r="CV121" i="2"/>
  <c r="CU115" i="2"/>
  <c r="CR115" i="2"/>
  <c r="CU114" i="2"/>
  <c r="CR114" i="2"/>
  <c r="CU113" i="2"/>
  <c r="CR113" i="2"/>
  <c r="CU112" i="2"/>
  <c r="CR112" i="2"/>
  <c r="CR111" i="2"/>
  <c r="CU109" i="2"/>
  <c r="CT109" i="2"/>
  <c r="CS109" i="2"/>
  <c r="CU159" i="2" s="1"/>
  <c r="CR109" i="2"/>
  <c r="CV108" i="2"/>
  <c r="CV107" i="2"/>
  <c r="CV106" i="2"/>
  <c r="CV105" i="2"/>
  <c r="CV104" i="2"/>
  <c r="CV103" i="2"/>
  <c r="CV102" i="2"/>
  <c r="CV101" i="2"/>
  <c r="CV100" i="2"/>
  <c r="CV99" i="2"/>
  <c r="CV98" i="2"/>
  <c r="CV97" i="2"/>
  <c r="CV96" i="2"/>
  <c r="CV95" i="2"/>
  <c r="CV94" i="2"/>
  <c r="CV93" i="2"/>
  <c r="CV92" i="2"/>
  <c r="CV91" i="2"/>
  <c r="CV90" i="2"/>
  <c r="CV89" i="2"/>
  <c r="CV88" i="2"/>
  <c r="CV87" i="2"/>
  <c r="CV86" i="2"/>
  <c r="CV85" i="2"/>
  <c r="CV84" i="2"/>
  <c r="CV83" i="2"/>
  <c r="CV82" i="2"/>
  <c r="CV81" i="2"/>
  <c r="CV80" i="2"/>
  <c r="CV79" i="2"/>
  <c r="CV78" i="2"/>
  <c r="CV77" i="2"/>
  <c r="CV76" i="2"/>
  <c r="CV75" i="2"/>
  <c r="CV74" i="2"/>
  <c r="CV73" i="2"/>
  <c r="CV72" i="2"/>
  <c r="CV71" i="2"/>
  <c r="CV70" i="2"/>
  <c r="CV69" i="2"/>
  <c r="CV68" i="2"/>
  <c r="CV67" i="2"/>
  <c r="CV66" i="2"/>
  <c r="CV65" i="2"/>
  <c r="CV64" i="2"/>
  <c r="CV63" i="2"/>
  <c r="CV62" i="2"/>
  <c r="CV61" i="2"/>
  <c r="CV60" i="2"/>
  <c r="CV59" i="2"/>
  <c r="CV58" i="2"/>
  <c r="CV57" i="2"/>
  <c r="CV56" i="2"/>
  <c r="CV55" i="2"/>
  <c r="CV54" i="2"/>
  <c r="CV53" i="2"/>
  <c r="CV52" i="2"/>
  <c r="CV51" i="2"/>
  <c r="CV50" i="2"/>
  <c r="CV49" i="2"/>
  <c r="CV48" i="2"/>
  <c r="CW48" i="2" s="1"/>
  <c r="CV47" i="2"/>
  <c r="CW47" i="2" s="1"/>
  <c r="CV46" i="2"/>
  <c r="CV45" i="2"/>
  <c r="CV44" i="2"/>
  <c r="CV43" i="2"/>
  <c r="CV42" i="2"/>
  <c r="CV41" i="2"/>
  <c r="CV40" i="2"/>
  <c r="CV39" i="2"/>
  <c r="CV38" i="2"/>
  <c r="CV37" i="2"/>
  <c r="CV36" i="2"/>
  <c r="CV35" i="2"/>
  <c r="CV34" i="2"/>
  <c r="CV33" i="2"/>
  <c r="CV32" i="2"/>
  <c r="CV31" i="2"/>
  <c r="CV30" i="2"/>
  <c r="CV29" i="2"/>
  <c r="CV28" i="2"/>
  <c r="CV27" i="2"/>
  <c r="CV26" i="2"/>
  <c r="CW26" i="2" s="1"/>
  <c r="CV25" i="2"/>
  <c r="CV24" i="2"/>
  <c r="CV23" i="2"/>
  <c r="CV22" i="2"/>
  <c r="CV21" i="2"/>
  <c r="CV20" i="2"/>
  <c r="CV19" i="2"/>
  <c r="CV18" i="2"/>
  <c r="CV17" i="2"/>
  <c r="CV16" i="2"/>
  <c r="CV15" i="2"/>
  <c r="CV14" i="2"/>
  <c r="CV13" i="2"/>
  <c r="CV12" i="2"/>
  <c r="CV11" i="2"/>
  <c r="CV10" i="2"/>
  <c r="CV9" i="2"/>
  <c r="CV8" i="2"/>
  <c r="CV7" i="2"/>
  <c r="CV6" i="2"/>
  <c r="CV5" i="2"/>
  <c r="E14" i="1" l="1"/>
  <c r="E15" i="1"/>
  <c r="E16" i="1"/>
  <c r="D17" i="1"/>
  <c r="CW27" i="2"/>
  <c r="CW28" i="2" s="1"/>
  <c r="CW29" i="2" s="1"/>
  <c r="CW30" i="2" s="1"/>
  <c r="CW31" i="2" s="1"/>
  <c r="CW32" i="2" s="1"/>
  <c r="CW33" i="2" s="1"/>
  <c r="CW34" i="2" s="1"/>
  <c r="CW35" i="2" s="1"/>
  <c r="CW36" i="2" s="1"/>
  <c r="CW37" i="2" s="1"/>
  <c r="CW38" i="2" s="1"/>
  <c r="CW39" i="2" s="1"/>
  <c r="CW40" i="2" s="1"/>
  <c r="CW41" i="2" s="1"/>
  <c r="CW42" i="2" s="1"/>
  <c r="CW43" i="2" s="1"/>
  <c r="CW44" i="2" s="1"/>
  <c r="CW45" i="2" s="1"/>
  <c r="CV109" i="2"/>
  <c r="CW122" i="2"/>
  <c r="CW154" i="2"/>
  <c r="CW155" i="2" s="1"/>
  <c r="CW156" i="2" s="1"/>
  <c r="CW157" i="2" s="1"/>
  <c r="CW158" i="2" s="1"/>
  <c r="CW159" i="2" s="1"/>
  <c r="CW160" i="2" s="1"/>
  <c r="CW161" i="2" s="1"/>
  <c r="CW162" i="2" s="1"/>
  <c r="AO150" i="2"/>
  <c r="AO151" i="2" s="1"/>
  <c r="AO140" i="2"/>
  <c r="AO141" i="2" s="1"/>
  <c r="AO142" i="2" s="1"/>
  <c r="AO143" i="2" s="1"/>
  <c r="AO148" i="2"/>
  <c r="AO149" i="2" s="1"/>
  <c r="AO144" i="2"/>
  <c r="AO145" i="2" s="1"/>
  <c r="AO146" i="2" s="1"/>
  <c r="AO147" i="2" s="1"/>
  <c r="AM152" i="2"/>
  <c r="AM156" i="2" s="1"/>
  <c r="AO109" i="2"/>
  <c r="BI140" i="2"/>
  <c r="BI141" i="2" s="1"/>
  <c r="BI142" i="2" s="1"/>
  <c r="BI143" i="2" s="1"/>
  <c r="BI150" i="2"/>
  <c r="BI151" i="2" s="1"/>
  <c r="BI148" i="2"/>
  <c r="BI149" i="2" s="1"/>
  <c r="BI144" i="2"/>
  <c r="BI145" i="2" s="1"/>
  <c r="BI146" i="2" s="1"/>
  <c r="BI147" i="2" s="1"/>
  <c r="BG152" i="2"/>
  <c r="BG156" i="2" s="1"/>
  <c r="BI109" i="2"/>
  <c r="CC144" i="2"/>
  <c r="CC145" i="2" s="1"/>
  <c r="CC146" i="2" s="1"/>
  <c r="CC147" i="2" s="1"/>
  <c r="CC150" i="2"/>
  <c r="CC151" i="2" s="1"/>
  <c r="CC140" i="2"/>
  <c r="CC141" i="2" s="1"/>
  <c r="CC142" i="2" s="1"/>
  <c r="CC143" i="2" s="1"/>
  <c r="CC148" i="2"/>
  <c r="CC149" i="2" s="1"/>
  <c r="CA152" i="2"/>
  <c r="CA156" i="2" s="1"/>
  <c r="CC109" i="2"/>
  <c r="CW124" i="2"/>
  <c r="CW125" i="2" s="1"/>
  <c r="CW126" i="2" s="1"/>
  <c r="CW127" i="2" s="1"/>
  <c r="CW128" i="2" s="1"/>
  <c r="CW129" i="2" s="1"/>
  <c r="CW130" i="2" s="1"/>
  <c r="CW131" i="2" s="1"/>
  <c r="CW132" i="2" s="1"/>
  <c r="CW133" i="2" s="1"/>
  <c r="CW134" i="2" s="1"/>
  <c r="CW135" i="2" s="1"/>
  <c r="CW136" i="2" s="1"/>
  <c r="CW137" i="2" s="1"/>
  <c r="CW138" i="2" s="1"/>
  <c r="CW139" i="2" s="1"/>
  <c r="CW49" i="2"/>
  <c r="CW176" i="2"/>
  <c r="CW177" i="2" s="1"/>
  <c r="CW178" i="2" s="1"/>
  <c r="CW179" i="2" s="1"/>
  <c r="CW180" i="2" s="1"/>
  <c r="CW181" i="2" s="1"/>
  <c r="CW182" i="2" s="1"/>
  <c r="CW183" i="2" s="1"/>
  <c r="CW184" i="2" s="1"/>
  <c r="CW185" i="2" s="1"/>
  <c r="CW186" i="2" s="1"/>
  <c r="CW187" i="2" s="1"/>
  <c r="CW188" i="2" s="1"/>
  <c r="CW189" i="2" s="1"/>
  <c r="CW190" i="2" s="1"/>
  <c r="CW191" i="2" s="1"/>
  <c r="CW192" i="2" s="1"/>
  <c r="CW193" i="2" s="1"/>
  <c r="CW194" i="2" s="1"/>
  <c r="CW195" i="2" s="1"/>
  <c r="CW196" i="2" s="1"/>
  <c r="CW197" i="2" s="1"/>
  <c r="CW198" i="2" s="1"/>
  <c r="CW199" i="2" s="1"/>
  <c r="CW200" i="2" s="1"/>
  <c r="CW201" i="2" s="1"/>
  <c r="CW202" i="2" s="1"/>
  <c r="CW203" i="2" s="1"/>
  <c r="CW204" i="2" s="1"/>
  <c r="CW205" i="2" s="1"/>
  <c r="CW206" i="2" s="1"/>
  <c r="CW207" i="2" s="1"/>
  <c r="CW208" i="2" s="1"/>
  <c r="CW209" i="2" s="1"/>
  <c r="CW210" i="2" s="1"/>
  <c r="CW211" i="2" s="1"/>
  <c r="CW212" i="2" s="1"/>
  <c r="CW213" i="2" s="1"/>
  <c r="CW214" i="2" s="1"/>
  <c r="CW215" i="2" s="1"/>
  <c r="CW216" i="2" s="1"/>
  <c r="CW217" i="2" s="1"/>
  <c r="CW218" i="2" s="1"/>
  <c r="CW219" i="2" s="1"/>
  <c r="CW220" i="2" s="1"/>
  <c r="CW221" i="2" s="1"/>
  <c r="CW222" i="2" s="1"/>
  <c r="CW223" i="2" s="1"/>
  <c r="CW224" i="2" s="1"/>
  <c r="CW225" i="2" s="1"/>
  <c r="CW226" i="2" s="1"/>
  <c r="CW227" i="2" s="1"/>
  <c r="CW228" i="2" s="1"/>
  <c r="CW229" i="2" s="1"/>
  <c r="CW230" i="2" s="1"/>
  <c r="CW231" i="2" s="1"/>
  <c r="CW232" i="2" s="1"/>
  <c r="CW233" i="2" s="1"/>
  <c r="CW234" i="2" s="1"/>
  <c r="CW235" i="2" s="1"/>
  <c r="CW50" i="2"/>
  <c r="CW51" i="2" s="1"/>
  <c r="CW52" i="2" s="1"/>
  <c r="CW53" i="2" s="1"/>
  <c r="CW54" i="2" s="1"/>
  <c r="CW55" i="2" s="1"/>
  <c r="CW56" i="2" s="1"/>
  <c r="CW57" i="2" s="1"/>
  <c r="CW58" i="2" s="1"/>
  <c r="CW59" i="2" s="1"/>
  <c r="CW60" i="2" s="1"/>
  <c r="CW61" i="2" s="1"/>
  <c r="CW62" i="2" s="1"/>
  <c r="CW63" i="2" s="1"/>
  <c r="CW64" i="2" s="1"/>
  <c r="CW65" i="2" s="1"/>
  <c r="CW66" i="2" s="1"/>
  <c r="CW67" i="2" s="1"/>
  <c r="CW68" i="2" s="1"/>
  <c r="CW69" i="2" s="1"/>
  <c r="CW70" i="2" s="1"/>
  <c r="CW71" i="2" s="1"/>
  <c r="CW72" i="2" s="1"/>
  <c r="CW73" i="2" s="1"/>
  <c r="CW74" i="2" s="1"/>
  <c r="CW75" i="2" s="1"/>
  <c r="CW76" i="2" s="1"/>
  <c r="CW77" i="2" s="1"/>
  <c r="CW78" i="2" s="1"/>
  <c r="CW79" i="2" s="1"/>
  <c r="CW80" i="2" s="1"/>
  <c r="CW81" i="2" s="1"/>
  <c r="CW82" i="2" s="1"/>
  <c r="CW83" i="2" s="1"/>
  <c r="CW84" i="2" s="1"/>
  <c r="CW85" i="2" s="1"/>
  <c r="CW86" i="2" s="1"/>
  <c r="CW87" i="2" s="1"/>
  <c r="CW88" i="2" s="1"/>
  <c r="CW89" i="2" s="1"/>
  <c r="CW90" i="2" s="1"/>
  <c r="CW91" i="2" s="1"/>
  <c r="CW92" i="2" s="1"/>
  <c r="CW93" i="2" s="1"/>
  <c r="CW94" i="2" s="1"/>
  <c r="CW95" i="2" s="1"/>
  <c r="CW96" i="2" s="1"/>
  <c r="CW97" i="2" s="1"/>
  <c r="CW98" i="2" s="1"/>
  <c r="CW99" i="2" s="1"/>
  <c r="CW100" i="2" s="1"/>
  <c r="CW101" i="2" s="1"/>
  <c r="CW102" i="2" s="1"/>
  <c r="CW103" i="2" s="1"/>
  <c r="CW104" i="2" s="1"/>
  <c r="CW105" i="2" s="1"/>
  <c r="CW106" i="2" s="1"/>
  <c r="CW107" i="2" s="1"/>
  <c r="CW108" i="2" s="1"/>
  <c r="CV110" i="2"/>
  <c r="CW123" i="2"/>
  <c r="CW5" i="2"/>
  <c r="CW6" i="2" s="1"/>
  <c r="CW7" i="2" s="1"/>
  <c r="CW8" i="2" s="1"/>
  <c r="CW9" i="2" s="1"/>
  <c r="CW10" i="2" s="1"/>
  <c r="CW11" i="2" s="1"/>
  <c r="CW12" i="2" s="1"/>
  <c r="CW13" i="2" s="1"/>
  <c r="CW14" i="2" s="1"/>
  <c r="CW15" i="2" s="1"/>
  <c r="CW16" i="2" s="1"/>
  <c r="CW17" i="2" s="1"/>
  <c r="CW18" i="2" s="1"/>
  <c r="CW19" i="2" s="1"/>
  <c r="CW20" i="2" s="1"/>
  <c r="CW21" i="2" s="1"/>
  <c r="CW22" i="2" s="1"/>
  <c r="CW23" i="2" s="1"/>
  <c r="CW24" i="2" s="1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S6" i="2"/>
  <c r="E17" i="1" l="1"/>
  <c r="E18" i="1"/>
  <c r="E19" i="1"/>
  <c r="E22" i="1"/>
  <c r="D20" i="1"/>
  <c r="AM157" i="2"/>
  <c r="AM158" i="2" s="1"/>
  <c r="AI164" i="2" s="1"/>
  <c r="BG157" i="2"/>
  <c r="BG158" i="2" s="1"/>
  <c r="BC164" i="2" s="1"/>
  <c r="CA157" i="2"/>
  <c r="CA158" i="2" s="1"/>
  <c r="BW164" i="2" s="1"/>
  <c r="CW148" i="2"/>
  <c r="CW149" i="2" s="1"/>
  <c r="CW144" i="2"/>
  <c r="CW145" i="2" s="1"/>
  <c r="CW146" i="2" s="1"/>
  <c r="CW147" i="2" s="1"/>
  <c r="CW150" i="2"/>
  <c r="CW151" i="2" s="1"/>
  <c r="CW140" i="2"/>
  <c r="CW141" i="2" s="1"/>
  <c r="CW142" i="2" s="1"/>
  <c r="CW143" i="2" s="1"/>
  <c r="CU152" i="2"/>
  <c r="CU156" i="2" s="1"/>
  <c r="CW109" i="2"/>
  <c r="DP238" i="2"/>
  <c r="DP236" i="2"/>
  <c r="DP235" i="2"/>
  <c r="DP234" i="2"/>
  <c r="DP233" i="2"/>
  <c r="DP232" i="2"/>
  <c r="DP231" i="2"/>
  <c r="DP230" i="2"/>
  <c r="DP229" i="2"/>
  <c r="DP228" i="2"/>
  <c r="DP227" i="2"/>
  <c r="DP226" i="2"/>
  <c r="DP225" i="2"/>
  <c r="DP224" i="2"/>
  <c r="DP223" i="2"/>
  <c r="DP222" i="2"/>
  <c r="DP221" i="2"/>
  <c r="DP220" i="2"/>
  <c r="DP219" i="2"/>
  <c r="DP218" i="2"/>
  <c r="DP217" i="2"/>
  <c r="DP216" i="2"/>
  <c r="DP215" i="2"/>
  <c r="DP214" i="2"/>
  <c r="DP213" i="2"/>
  <c r="DP212" i="2"/>
  <c r="DP211" i="2"/>
  <c r="DP210" i="2"/>
  <c r="DP209" i="2"/>
  <c r="DP208" i="2"/>
  <c r="DP207" i="2"/>
  <c r="DP206" i="2"/>
  <c r="DP205" i="2"/>
  <c r="DP204" i="2"/>
  <c r="DP203" i="2"/>
  <c r="DP202" i="2"/>
  <c r="DP201" i="2"/>
  <c r="DP200" i="2"/>
  <c r="DP199" i="2"/>
  <c r="DP198" i="2"/>
  <c r="DP197" i="2"/>
  <c r="DP196" i="2"/>
  <c r="DP195" i="2"/>
  <c r="DP194" i="2"/>
  <c r="DP193" i="2"/>
  <c r="DP192" i="2"/>
  <c r="DP191" i="2"/>
  <c r="DP190" i="2"/>
  <c r="DP189" i="2"/>
  <c r="DP188" i="2"/>
  <c r="DP187" i="2"/>
  <c r="DP186" i="2"/>
  <c r="DP185" i="2"/>
  <c r="DP184" i="2"/>
  <c r="DP183" i="2"/>
  <c r="DP182" i="2"/>
  <c r="DP181" i="2"/>
  <c r="DP180" i="2"/>
  <c r="DP179" i="2"/>
  <c r="DP178" i="2"/>
  <c r="DP177" i="2"/>
  <c r="DP176" i="2"/>
  <c r="DP175" i="2"/>
  <c r="DP174" i="2"/>
  <c r="DQ174" i="2" s="1"/>
  <c r="DP173" i="2"/>
  <c r="DP172" i="2"/>
  <c r="DP171" i="2"/>
  <c r="DP170" i="2"/>
  <c r="DP169" i="2"/>
  <c r="DP168" i="2"/>
  <c r="DP167" i="2"/>
  <c r="DP162" i="2"/>
  <c r="DP161" i="2"/>
  <c r="DP160" i="2"/>
  <c r="DP159" i="2"/>
  <c r="DP158" i="2"/>
  <c r="DP157" i="2"/>
  <c r="DP156" i="2"/>
  <c r="DP155" i="2"/>
  <c r="DP154" i="2"/>
  <c r="DP153" i="2"/>
  <c r="DQ153" i="2" s="1"/>
  <c r="DP152" i="2"/>
  <c r="DP151" i="2"/>
  <c r="DP150" i="2"/>
  <c r="DP149" i="2"/>
  <c r="DP148" i="2"/>
  <c r="DP147" i="2"/>
  <c r="DP146" i="2"/>
  <c r="DP145" i="2"/>
  <c r="DP144" i="2"/>
  <c r="DP143" i="2"/>
  <c r="DP142" i="2"/>
  <c r="DP141" i="2"/>
  <c r="DP140" i="2"/>
  <c r="DP139" i="2"/>
  <c r="DP138" i="2"/>
  <c r="DP137" i="2"/>
  <c r="DP136" i="2"/>
  <c r="DP135" i="2"/>
  <c r="DP134" i="2"/>
  <c r="DP133" i="2"/>
  <c r="DP132" i="2"/>
  <c r="DP131" i="2"/>
  <c r="DP130" i="2"/>
  <c r="DP129" i="2"/>
  <c r="DP128" i="2"/>
  <c r="DP127" i="2"/>
  <c r="DP126" i="2"/>
  <c r="DP125" i="2"/>
  <c r="DP124" i="2"/>
  <c r="DP123" i="2"/>
  <c r="DP122" i="2"/>
  <c r="DP121" i="2"/>
  <c r="DQ121" i="2" s="1"/>
  <c r="DO115" i="2"/>
  <c r="DL115" i="2"/>
  <c r="DO114" i="2"/>
  <c r="DL114" i="2"/>
  <c r="DO113" i="2"/>
  <c r="DL113" i="2"/>
  <c r="DO112" i="2"/>
  <c r="DL112" i="2"/>
  <c r="DL111" i="2"/>
  <c r="DO109" i="2"/>
  <c r="DN109" i="2"/>
  <c r="DM109" i="2"/>
  <c r="DO159" i="2" s="1"/>
  <c r="DL109" i="2"/>
  <c r="DP108" i="2"/>
  <c r="DP107" i="2"/>
  <c r="DP106" i="2"/>
  <c r="DP105" i="2"/>
  <c r="DP104" i="2"/>
  <c r="DP103" i="2"/>
  <c r="DP102" i="2"/>
  <c r="DP101" i="2"/>
  <c r="DP100" i="2"/>
  <c r="DP99" i="2"/>
  <c r="DP98" i="2"/>
  <c r="DP97" i="2"/>
  <c r="DP96" i="2"/>
  <c r="DP95" i="2"/>
  <c r="DP94" i="2"/>
  <c r="DP93" i="2"/>
  <c r="DP92" i="2"/>
  <c r="DP91" i="2"/>
  <c r="DP90" i="2"/>
  <c r="DP89" i="2"/>
  <c r="DP88" i="2"/>
  <c r="DP87" i="2"/>
  <c r="DP86" i="2"/>
  <c r="DP85" i="2"/>
  <c r="DP84" i="2"/>
  <c r="DP83" i="2"/>
  <c r="DP82" i="2"/>
  <c r="DP81" i="2"/>
  <c r="DP80" i="2"/>
  <c r="DP79" i="2"/>
  <c r="DP78" i="2"/>
  <c r="DP77" i="2"/>
  <c r="DP76" i="2"/>
  <c r="DP75" i="2"/>
  <c r="DP74" i="2"/>
  <c r="DP73" i="2"/>
  <c r="DP72" i="2"/>
  <c r="DP71" i="2"/>
  <c r="DP70" i="2"/>
  <c r="DP69" i="2"/>
  <c r="DP68" i="2"/>
  <c r="DP67" i="2"/>
  <c r="DP66" i="2"/>
  <c r="DP65" i="2"/>
  <c r="DP64" i="2"/>
  <c r="DP63" i="2"/>
  <c r="DP62" i="2"/>
  <c r="DP61" i="2"/>
  <c r="DP60" i="2"/>
  <c r="DP59" i="2"/>
  <c r="DP58" i="2"/>
  <c r="DP57" i="2"/>
  <c r="DP56" i="2"/>
  <c r="DP55" i="2"/>
  <c r="DP54" i="2"/>
  <c r="DP53" i="2"/>
  <c r="DP52" i="2"/>
  <c r="DP51" i="2"/>
  <c r="DP50" i="2"/>
  <c r="DP49" i="2"/>
  <c r="DP48" i="2"/>
  <c r="DP47" i="2"/>
  <c r="DP46" i="2"/>
  <c r="DP45" i="2"/>
  <c r="DP44" i="2"/>
  <c r="DP43" i="2"/>
  <c r="DP42" i="2"/>
  <c r="DP41" i="2"/>
  <c r="DP40" i="2"/>
  <c r="DP39" i="2"/>
  <c r="DP38" i="2"/>
  <c r="DP37" i="2"/>
  <c r="DP36" i="2"/>
  <c r="DP35" i="2"/>
  <c r="DP34" i="2"/>
  <c r="DP33" i="2"/>
  <c r="DP32" i="2"/>
  <c r="DP31" i="2"/>
  <c r="DP30" i="2"/>
  <c r="DP29" i="2"/>
  <c r="DP28" i="2"/>
  <c r="DP27" i="2"/>
  <c r="DP26" i="2"/>
  <c r="DQ26" i="2" s="1"/>
  <c r="DP25" i="2"/>
  <c r="DP24" i="2"/>
  <c r="DP23" i="2"/>
  <c r="DP22" i="2"/>
  <c r="DP21" i="2"/>
  <c r="DP20" i="2"/>
  <c r="DP19" i="2"/>
  <c r="DP18" i="2"/>
  <c r="DP17" i="2"/>
  <c r="DP16" i="2"/>
  <c r="DP15" i="2"/>
  <c r="DP14" i="2"/>
  <c r="DP13" i="2"/>
  <c r="DP12" i="2"/>
  <c r="DP11" i="2"/>
  <c r="DP10" i="2"/>
  <c r="DP9" i="2"/>
  <c r="DP8" i="2"/>
  <c r="DP7" i="2"/>
  <c r="DP6" i="2"/>
  <c r="DP5" i="2"/>
  <c r="DQ5" i="2" s="1"/>
  <c r="S238" i="2"/>
  <c r="S236" i="2"/>
  <c r="S235" i="2"/>
  <c r="S234" i="2"/>
  <c r="S233" i="2"/>
  <c r="S232" i="2"/>
  <c r="S231" i="2"/>
  <c r="S230" i="2"/>
  <c r="S229" i="2"/>
  <c r="S228" i="2"/>
  <c r="S227" i="2"/>
  <c r="S226" i="2"/>
  <c r="S225" i="2"/>
  <c r="S224" i="2"/>
  <c r="S223" i="2"/>
  <c r="S222" i="2"/>
  <c r="S221" i="2"/>
  <c r="S220" i="2"/>
  <c r="S219" i="2"/>
  <c r="S218" i="2"/>
  <c r="S217" i="2"/>
  <c r="S216" i="2"/>
  <c r="S215" i="2"/>
  <c r="S214" i="2"/>
  <c r="S213" i="2"/>
  <c r="S212" i="2"/>
  <c r="S211" i="2"/>
  <c r="S210" i="2"/>
  <c r="S209" i="2"/>
  <c r="S208" i="2"/>
  <c r="S207" i="2"/>
  <c r="S206" i="2"/>
  <c r="S205" i="2"/>
  <c r="S204" i="2"/>
  <c r="S203" i="2"/>
  <c r="S202" i="2"/>
  <c r="S201" i="2"/>
  <c r="S200" i="2"/>
  <c r="S199" i="2"/>
  <c r="S198" i="2"/>
  <c r="S197" i="2"/>
  <c r="S196" i="2"/>
  <c r="S195" i="2"/>
  <c r="S194" i="2"/>
  <c r="S193" i="2"/>
  <c r="S192" i="2"/>
  <c r="S191" i="2"/>
  <c r="S190" i="2"/>
  <c r="S189" i="2"/>
  <c r="S188" i="2"/>
  <c r="S187" i="2"/>
  <c r="S186" i="2"/>
  <c r="S185" i="2"/>
  <c r="S184" i="2"/>
  <c r="S183" i="2"/>
  <c r="S182" i="2"/>
  <c r="S181" i="2"/>
  <c r="S180" i="2"/>
  <c r="S179" i="2"/>
  <c r="S178" i="2"/>
  <c r="S177" i="2"/>
  <c r="S176" i="2"/>
  <c r="S175" i="2"/>
  <c r="S174" i="2"/>
  <c r="T174" i="2" s="1"/>
  <c r="T175" i="2" s="1"/>
  <c r="T176" i="2" s="1"/>
  <c r="T177" i="2" s="1"/>
  <c r="T178" i="2" s="1"/>
  <c r="T179" i="2" s="1"/>
  <c r="T180" i="2" s="1"/>
  <c r="T181" i="2" s="1"/>
  <c r="T182" i="2" s="1"/>
  <c r="T183" i="2" s="1"/>
  <c r="T184" i="2" s="1"/>
  <c r="T185" i="2" s="1"/>
  <c r="T186" i="2" s="1"/>
  <c r="T187" i="2" s="1"/>
  <c r="T188" i="2" s="1"/>
  <c r="T189" i="2" s="1"/>
  <c r="T190" i="2" s="1"/>
  <c r="T191" i="2" s="1"/>
  <c r="T192" i="2" s="1"/>
  <c r="T193" i="2" s="1"/>
  <c r="T194" i="2" s="1"/>
  <c r="T195" i="2" s="1"/>
  <c r="T196" i="2" s="1"/>
  <c r="T197" i="2" s="1"/>
  <c r="T198" i="2" s="1"/>
  <c r="T199" i="2" s="1"/>
  <c r="T200" i="2" s="1"/>
  <c r="T201" i="2" s="1"/>
  <c r="T202" i="2" s="1"/>
  <c r="T203" i="2" s="1"/>
  <c r="T204" i="2" s="1"/>
  <c r="T205" i="2" s="1"/>
  <c r="T206" i="2" s="1"/>
  <c r="T207" i="2" s="1"/>
  <c r="T208" i="2" s="1"/>
  <c r="T209" i="2" s="1"/>
  <c r="T210" i="2" s="1"/>
  <c r="T211" i="2" s="1"/>
  <c r="T212" i="2" s="1"/>
  <c r="T213" i="2" s="1"/>
  <c r="T214" i="2" s="1"/>
  <c r="T215" i="2" s="1"/>
  <c r="T216" i="2" s="1"/>
  <c r="T217" i="2" s="1"/>
  <c r="T218" i="2" s="1"/>
  <c r="T219" i="2" s="1"/>
  <c r="T220" i="2" s="1"/>
  <c r="T221" i="2" s="1"/>
  <c r="T222" i="2" s="1"/>
  <c r="T223" i="2" s="1"/>
  <c r="T224" i="2" s="1"/>
  <c r="T225" i="2" s="1"/>
  <c r="T226" i="2" s="1"/>
  <c r="T227" i="2" s="1"/>
  <c r="T228" i="2" s="1"/>
  <c r="T229" i="2" s="1"/>
  <c r="T230" i="2" s="1"/>
  <c r="T231" i="2" s="1"/>
  <c r="T232" i="2" s="1"/>
  <c r="T233" i="2" s="1"/>
  <c r="T234" i="2" s="1"/>
  <c r="T235" i="2" s="1"/>
  <c r="S173" i="2"/>
  <c r="S172" i="2"/>
  <c r="S171" i="2"/>
  <c r="S170" i="2"/>
  <c r="S169" i="2"/>
  <c r="S168" i="2"/>
  <c r="S167" i="2"/>
  <c r="S162" i="2"/>
  <c r="S161" i="2"/>
  <c r="S160" i="2"/>
  <c r="S159" i="2"/>
  <c r="S158" i="2"/>
  <c r="S157" i="2"/>
  <c r="S156" i="2"/>
  <c r="S155" i="2"/>
  <c r="S154" i="2"/>
  <c r="S153" i="2"/>
  <c r="T153" i="2" s="1"/>
  <c r="S152" i="2"/>
  <c r="S151" i="2"/>
  <c r="S150" i="2"/>
  <c r="S149" i="2"/>
  <c r="S148" i="2"/>
  <c r="S147" i="2"/>
  <c r="S146" i="2"/>
  <c r="S145" i="2"/>
  <c r="S144" i="2"/>
  <c r="S143" i="2"/>
  <c r="S142" i="2"/>
  <c r="S141" i="2"/>
  <c r="S140" i="2"/>
  <c r="S139" i="2"/>
  <c r="S138" i="2"/>
  <c r="S137" i="2"/>
  <c r="S136" i="2"/>
  <c r="S135" i="2"/>
  <c r="S134" i="2"/>
  <c r="S133" i="2"/>
  <c r="S132" i="2"/>
  <c r="S131" i="2"/>
  <c r="S130" i="2"/>
  <c r="S129" i="2"/>
  <c r="S128" i="2"/>
  <c r="S127" i="2"/>
  <c r="S126" i="2"/>
  <c r="S125" i="2"/>
  <c r="S124" i="2"/>
  <c r="S123" i="2"/>
  <c r="S122" i="2"/>
  <c r="S121" i="2"/>
  <c r="T121" i="2" s="1"/>
  <c r="R115" i="2"/>
  <c r="O115" i="2"/>
  <c r="R114" i="2"/>
  <c r="O114" i="2"/>
  <c r="R113" i="2"/>
  <c r="O113" i="2"/>
  <c r="R112" i="2"/>
  <c r="O112" i="2"/>
  <c r="O111" i="2"/>
  <c r="R109" i="2"/>
  <c r="Q109" i="2"/>
  <c r="P109" i="2"/>
  <c r="R159" i="2" s="1"/>
  <c r="O109" i="2"/>
  <c r="S108" i="2"/>
  <c r="S107" i="2"/>
  <c r="S106" i="2"/>
  <c r="S105" i="2"/>
  <c r="S104" i="2"/>
  <c r="S103" i="2"/>
  <c r="S102" i="2"/>
  <c r="S101" i="2"/>
  <c r="S100" i="2"/>
  <c r="S99" i="2"/>
  <c r="S98" i="2"/>
  <c r="S97" i="2"/>
  <c r="S96" i="2"/>
  <c r="S95" i="2"/>
  <c r="S94" i="2"/>
  <c r="S93" i="2"/>
  <c r="S92" i="2"/>
  <c r="S91" i="2"/>
  <c r="S90" i="2"/>
  <c r="S89" i="2"/>
  <c r="S88" i="2"/>
  <c r="S87" i="2"/>
  <c r="S86" i="2"/>
  <c r="S85" i="2"/>
  <c r="S84" i="2"/>
  <c r="S83" i="2"/>
  <c r="S82" i="2"/>
  <c r="S81" i="2"/>
  <c r="S80" i="2"/>
  <c r="S79" i="2"/>
  <c r="S78" i="2"/>
  <c r="S77" i="2"/>
  <c r="S76" i="2"/>
  <c r="S75" i="2"/>
  <c r="S74" i="2"/>
  <c r="S73" i="2"/>
  <c r="S72" i="2"/>
  <c r="S71" i="2"/>
  <c r="S70" i="2"/>
  <c r="S69" i="2"/>
  <c r="S68" i="2"/>
  <c r="S67" i="2"/>
  <c r="S66" i="2"/>
  <c r="S65" i="2"/>
  <c r="S64" i="2"/>
  <c r="S63" i="2"/>
  <c r="S62" i="2"/>
  <c r="S61" i="2"/>
  <c r="S60" i="2"/>
  <c r="S59" i="2"/>
  <c r="S58" i="2"/>
  <c r="S57" i="2"/>
  <c r="S56" i="2"/>
  <c r="S55" i="2"/>
  <c r="S54" i="2"/>
  <c r="S53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T26" i="2" s="1"/>
  <c r="S25" i="2"/>
  <c r="S5" i="2"/>
  <c r="T5" i="2" s="1"/>
  <c r="T6" i="2" s="1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E20" i="1" l="1"/>
  <c r="E21" i="1"/>
  <c r="D23" i="1"/>
  <c r="DQ122" i="2"/>
  <c r="DQ123" i="2" s="1"/>
  <c r="DQ124" i="2" s="1"/>
  <c r="DQ125" i="2" s="1"/>
  <c r="DQ126" i="2" s="1"/>
  <c r="DQ127" i="2" s="1"/>
  <c r="DQ128" i="2" s="1"/>
  <c r="DQ129" i="2" s="1"/>
  <c r="DQ130" i="2" s="1"/>
  <c r="DQ131" i="2" s="1"/>
  <c r="DQ132" i="2" s="1"/>
  <c r="DQ133" i="2" s="1"/>
  <c r="DQ134" i="2" s="1"/>
  <c r="DQ135" i="2" s="1"/>
  <c r="DQ136" i="2" s="1"/>
  <c r="DQ137" i="2" s="1"/>
  <c r="DQ138" i="2" s="1"/>
  <c r="DQ139" i="2" s="1"/>
  <c r="DQ154" i="2"/>
  <c r="AI163" i="2"/>
  <c r="AL163" i="2" s="1"/>
  <c r="AN163" i="2" s="1"/>
  <c r="AI166" i="2"/>
  <c r="AL166" i="2" s="1"/>
  <c r="AN166" i="2" s="1"/>
  <c r="AL164" i="2"/>
  <c r="AN164" i="2" s="1"/>
  <c r="AK164" i="2"/>
  <c r="AI165" i="2"/>
  <c r="AL165" i="2" s="1"/>
  <c r="AN165" i="2" s="1"/>
  <c r="BC163" i="2"/>
  <c r="BF163" i="2" s="1"/>
  <c r="BH163" i="2" s="1"/>
  <c r="BC166" i="2"/>
  <c r="BF166" i="2" s="1"/>
  <c r="BH166" i="2" s="1"/>
  <c r="BF164" i="2"/>
  <c r="BH164" i="2" s="1"/>
  <c r="BE164" i="2"/>
  <c r="BC165" i="2"/>
  <c r="BF165" i="2" s="1"/>
  <c r="BH165" i="2" s="1"/>
  <c r="BW163" i="2"/>
  <c r="BZ163" i="2" s="1"/>
  <c r="CB163" i="2" s="1"/>
  <c r="BW166" i="2"/>
  <c r="BZ166" i="2" s="1"/>
  <c r="CB166" i="2" s="1"/>
  <c r="BZ164" i="2"/>
  <c r="CB164" i="2" s="1"/>
  <c r="BY164" i="2"/>
  <c r="BW165" i="2"/>
  <c r="BZ165" i="2" s="1"/>
  <c r="CB165" i="2" s="1"/>
  <c r="CU157" i="2"/>
  <c r="CU158" i="2" s="1"/>
  <c r="CQ164" i="2" s="1"/>
  <c r="DQ155" i="2"/>
  <c r="DQ156" i="2" s="1"/>
  <c r="DQ157" i="2" s="1"/>
  <c r="DQ158" i="2" s="1"/>
  <c r="DQ159" i="2" s="1"/>
  <c r="DQ160" i="2" s="1"/>
  <c r="DQ161" i="2" s="1"/>
  <c r="DQ162" i="2" s="1"/>
  <c r="T122" i="2"/>
  <c r="T154" i="2"/>
  <c r="T155" i="2" s="1"/>
  <c r="T156" i="2" s="1"/>
  <c r="T157" i="2" s="1"/>
  <c r="T158" i="2" s="1"/>
  <c r="T159" i="2" s="1"/>
  <c r="T160" i="2" s="1"/>
  <c r="T161" i="2" s="1"/>
  <c r="T162" i="2" s="1"/>
  <c r="DQ175" i="2"/>
  <c r="DQ27" i="2"/>
  <c r="DQ28" i="2" s="1"/>
  <c r="DQ29" i="2" s="1"/>
  <c r="DQ30" i="2" s="1"/>
  <c r="DQ31" i="2" s="1"/>
  <c r="DQ32" i="2" s="1"/>
  <c r="DQ33" i="2" s="1"/>
  <c r="DQ34" i="2" s="1"/>
  <c r="DQ35" i="2" s="1"/>
  <c r="DQ36" i="2" s="1"/>
  <c r="DQ37" i="2" s="1"/>
  <c r="DQ38" i="2" s="1"/>
  <c r="DQ39" i="2" s="1"/>
  <c r="DQ40" i="2" s="1"/>
  <c r="DQ41" i="2" s="1"/>
  <c r="DQ42" i="2" s="1"/>
  <c r="DQ43" i="2" s="1"/>
  <c r="DQ44" i="2" s="1"/>
  <c r="DQ45" i="2" s="1"/>
  <c r="DQ47" i="2" s="1"/>
  <c r="DQ48" i="2" s="1"/>
  <c r="DQ49" i="2" s="1"/>
  <c r="DQ50" i="2" s="1"/>
  <c r="DQ51" i="2" s="1"/>
  <c r="DQ52" i="2" s="1"/>
  <c r="DQ53" i="2" s="1"/>
  <c r="DQ54" i="2" s="1"/>
  <c r="DQ55" i="2" s="1"/>
  <c r="DQ56" i="2" s="1"/>
  <c r="DQ57" i="2" s="1"/>
  <c r="DQ58" i="2" s="1"/>
  <c r="DQ59" i="2" s="1"/>
  <c r="DQ60" i="2" s="1"/>
  <c r="DQ61" i="2" s="1"/>
  <c r="DQ62" i="2" s="1"/>
  <c r="DQ63" i="2" s="1"/>
  <c r="DQ64" i="2" s="1"/>
  <c r="DQ65" i="2" s="1"/>
  <c r="DQ66" i="2" s="1"/>
  <c r="DQ67" i="2" s="1"/>
  <c r="DQ68" i="2" s="1"/>
  <c r="DQ69" i="2" s="1"/>
  <c r="DQ70" i="2" s="1"/>
  <c r="DQ71" i="2" s="1"/>
  <c r="DQ72" i="2" s="1"/>
  <c r="DQ73" i="2" s="1"/>
  <c r="DQ74" i="2" s="1"/>
  <c r="DQ75" i="2" s="1"/>
  <c r="DQ76" i="2" s="1"/>
  <c r="DQ77" i="2" s="1"/>
  <c r="DQ78" i="2" s="1"/>
  <c r="DQ79" i="2" s="1"/>
  <c r="DQ80" i="2" s="1"/>
  <c r="DQ81" i="2" s="1"/>
  <c r="DQ82" i="2" s="1"/>
  <c r="DQ83" i="2" s="1"/>
  <c r="DQ84" i="2" s="1"/>
  <c r="DQ85" i="2" s="1"/>
  <c r="DQ86" i="2" s="1"/>
  <c r="DQ87" i="2" s="1"/>
  <c r="DQ88" i="2" s="1"/>
  <c r="DQ89" i="2" s="1"/>
  <c r="DQ90" i="2" s="1"/>
  <c r="DQ91" i="2" s="1"/>
  <c r="DQ92" i="2" s="1"/>
  <c r="DQ93" i="2" s="1"/>
  <c r="DQ94" i="2" s="1"/>
  <c r="DQ95" i="2" s="1"/>
  <c r="DQ96" i="2" s="1"/>
  <c r="DQ97" i="2" s="1"/>
  <c r="DQ98" i="2" s="1"/>
  <c r="DQ99" i="2" s="1"/>
  <c r="DQ100" i="2" s="1"/>
  <c r="DQ101" i="2" s="1"/>
  <c r="DQ102" i="2" s="1"/>
  <c r="DQ103" i="2" s="1"/>
  <c r="DQ104" i="2" s="1"/>
  <c r="DQ105" i="2" s="1"/>
  <c r="DQ106" i="2" s="1"/>
  <c r="DQ107" i="2" s="1"/>
  <c r="DQ108" i="2" s="1"/>
  <c r="DO152" i="2" s="1"/>
  <c r="DO156" i="2" s="1"/>
  <c r="DO157" i="2" s="1"/>
  <c r="DO158" i="2" s="1"/>
  <c r="DK164" i="2" s="1"/>
  <c r="DQ6" i="2"/>
  <c r="DQ7" i="2" s="1"/>
  <c r="DQ8" i="2" s="1"/>
  <c r="DQ9" i="2" s="1"/>
  <c r="DQ10" i="2" s="1"/>
  <c r="DQ11" i="2" s="1"/>
  <c r="DQ12" i="2" s="1"/>
  <c r="DQ13" i="2" s="1"/>
  <c r="DQ14" i="2" s="1"/>
  <c r="DQ15" i="2" s="1"/>
  <c r="DQ16" i="2" s="1"/>
  <c r="DQ17" i="2" s="1"/>
  <c r="DQ18" i="2" s="1"/>
  <c r="DQ19" i="2" s="1"/>
  <c r="DQ20" i="2" s="1"/>
  <c r="DQ21" i="2" s="1"/>
  <c r="DQ22" i="2" s="1"/>
  <c r="DQ23" i="2" s="1"/>
  <c r="DQ24" i="2" s="1"/>
  <c r="DP109" i="2"/>
  <c r="DQ150" i="2"/>
  <c r="DQ151" i="2" s="1"/>
  <c r="DQ148" i="2"/>
  <c r="DQ149" i="2" s="1"/>
  <c r="DQ144" i="2"/>
  <c r="DQ145" i="2" s="1"/>
  <c r="DQ146" i="2" s="1"/>
  <c r="DQ147" i="2" s="1"/>
  <c r="DQ140" i="2"/>
  <c r="DQ141" i="2" s="1"/>
  <c r="DQ142" i="2" s="1"/>
  <c r="DQ143" i="2" s="1"/>
  <c r="DQ176" i="2"/>
  <c r="DQ177" i="2" s="1"/>
  <c r="DQ178" i="2" s="1"/>
  <c r="DQ179" i="2" s="1"/>
  <c r="DQ180" i="2" s="1"/>
  <c r="DQ181" i="2" s="1"/>
  <c r="DQ182" i="2" s="1"/>
  <c r="DQ183" i="2" s="1"/>
  <c r="DQ184" i="2" s="1"/>
  <c r="DQ185" i="2" s="1"/>
  <c r="DQ186" i="2" s="1"/>
  <c r="DQ187" i="2" s="1"/>
  <c r="DQ188" i="2" s="1"/>
  <c r="DQ189" i="2" s="1"/>
  <c r="DQ190" i="2" s="1"/>
  <c r="DQ191" i="2" s="1"/>
  <c r="DQ192" i="2" s="1"/>
  <c r="DQ193" i="2" s="1"/>
  <c r="DQ194" i="2" s="1"/>
  <c r="DQ195" i="2" s="1"/>
  <c r="DQ196" i="2" s="1"/>
  <c r="DQ197" i="2" s="1"/>
  <c r="DQ198" i="2" s="1"/>
  <c r="DQ199" i="2" s="1"/>
  <c r="DQ200" i="2" s="1"/>
  <c r="DQ201" i="2" s="1"/>
  <c r="DQ202" i="2" s="1"/>
  <c r="DQ203" i="2" s="1"/>
  <c r="DQ204" i="2" s="1"/>
  <c r="DQ205" i="2" s="1"/>
  <c r="DQ206" i="2" s="1"/>
  <c r="DQ207" i="2" s="1"/>
  <c r="DQ208" i="2" s="1"/>
  <c r="DQ209" i="2" s="1"/>
  <c r="DQ210" i="2" s="1"/>
  <c r="DQ211" i="2" s="1"/>
  <c r="DQ212" i="2" s="1"/>
  <c r="DQ213" i="2" s="1"/>
  <c r="DQ214" i="2" s="1"/>
  <c r="DQ215" i="2" s="1"/>
  <c r="DQ216" i="2" s="1"/>
  <c r="DQ217" i="2" s="1"/>
  <c r="DQ218" i="2" s="1"/>
  <c r="DQ219" i="2" s="1"/>
  <c r="DQ220" i="2" s="1"/>
  <c r="DQ221" i="2" s="1"/>
  <c r="DQ222" i="2" s="1"/>
  <c r="DQ223" i="2" s="1"/>
  <c r="DQ224" i="2" s="1"/>
  <c r="DQ225" i="2" s="1"/>
  <c r="DQ226" i="2" s="1"/>
  <c r="DQ227" i="2" s="1"/>
  <c r="DQ228" i="2" s="1"/>
  <c r="DQ229" i="2" s="1"/>
  <c r="DQ230" i="2" s="1"/>
  <c r="DQ231" i="2" s="1"/>
  <c r="DQ232" i="2" s="1"/>
  <c r="DQ233" i="2" s="1"/>
  <c r="DQ234" i="2" s="1"/>
  <c r="DQ235" i="2" s="1"/>
  <c r="T27" i="2"/>
  <c r="T28" i="2" s="1"/>
  <c r="T29" i="2" s="1"/>
  <c r="T30" i="2" s="1"/>
  <c r="T31" i="2" s="1"/>
  <c r="T32" i="2" s="1"/>
  <c r="T33" i="2" s="1"/>
  <c r="T34" i="2" s="1"/>
  <c r="T35" i="2" s="1"/>
  <c r="T36" i="2" s="1"/>
  <c r="T37" i="2" s="1"/>
  <c r="T38" i="2" s="1"/>
  <c r="T39" i="2" s="1"/>
  <c r="T40" i="2" s="1"/>
  <c r="T41" i="2" s="1"/>
  <c r="T42" i="2" s="1"/>
  <c r="T43" i="2" s="1"/>
  <c r="T44" i="2" s="1"/>
  <c r="T45" i="2" s="1"/>
  <c r="T47" i="2" s="1"/>
  <c r="T48" i="2" s="1"/>
  <c r="T49" i="2" s="1"/>
  <c r="T50" i="2" s="1"/>
  <c r="T51" i="2" s="1"/>
  <c r="T52" i="2" s="1"/>
  <c r="T53" i="2" s="1"/>
  <c r="T54" i="2" s="1"/>
  <c r="T55" i="2" s="1"/>
  <c r="T56" i="2" s="1"/>
  <c r="T57" i="2" s="1"/>
  <c r="T58" i="2" s="1"/>
  <c r="T59" i="2" s="1"/>
  <c r="T60" i="2" s="1"/>
  <c r="T61" i="2" s="1"/>
  <c r="T62" i="2" s="1"/>
  <c r="T63" i="2" s="1"/>
  <c r="T64" i="2" s="1"/>
  <c r="T65" i="2" s="1"/>
  <c r="T66" i="2" s="1"/>
  <c r="T67" i="2" s="1"/>
  <c r="T68" i="2" s="1"/>
  <c r="T69" i="2" s="1"/>
  <c r="T70" i="2" s="1"/>
  <c r="T71" i="2" s="1"/>
  <c r="T72" i="2" s="1"/>
  <c r="T73" i="2" s="1"/>
  <c r="T74" i="2" s="1"/>
  <c r="T75" i="2" s="1"/>
  <c r="T76" i="2" s="1"/>
  <c r="T77" i="2" s="1"/>
  <c r="T78" i="2" s="1"/>
  <c r="T79" i="2" s="1"/>
  <c r="T80" i="2" s="1"/>
  <c r="T81" i="2" s="1"/>
  <c r="T82" i="2" s="1"/>
  <c r="T83" i="2" s="1"/>
  <c r="T84" i="2" s="1"/>
  <c r="T85" i="2" s="1"/>
  <c r="T86" i="2" s="1"/>
  <c r="T87" i="2" s="1"/>
  <c r="T88" i="2" s="1"/>
  <c r="T89" i="2" s="1"/>
  <c r="T90" i="2" s="1"/>
  <c r="T91" i="2" s="1"/>
  <c r="T92" i="2" s="1"/>
  <c r="T93" i="2" s="1"/>
  <c r="T94" i="2" s="1"/>
  <c r="T95" i="2" s="1"/>
  <c r="T96" i="2" s="1"/>
  <c r="T97" i="2" s="1"/>
  <c r="T98" i="2" s="1"/>
  <c r="T99" i="2" s="1"/>
  <c r="T100" i="2" s="1"/>
  <c r="T101" i="2" s="1"/>
  <c r="T102" i="2" s="1"/>
  <c r="T103" i="2" s="1"/>
  <c r="T104" i="2" s="1"/>
  <c r="T105" i="2" s="1"/>
  <c r="T106" i="2" s="1"/>
  <c r="T107" i="2" s="1"/>
  <c r="T108" i="2" s="1"/>
  <c r="R152" i="2" s="1"/>
  <c r="R156" i="2" s="1"/>
  <c r="T123" i="2"/>
  <c r="T124" i="2" s="1"/>
  <c r="T125" i="2" s="1"/>
  <c r="T126" i="2" s="1"/>
  <c r="T127" i="2" s="1"/>
  <c r="T128" i="2" s="1"/>
  <c r="T129" i="2" s="1"/>
  <c r="T130" i="2" s="1"/>
  <c r="T131" i="2" s="1"/>
  <c r="T132" i="2" s="1"/>
  <c r="T133" i="2" s="1"/>
  <c r="T134" i="2" s="1"/>
  <c r="T135" i="2" s="1"/>
  <c r="T136" i="2" s="1"/>
  <c r="T137" i="2" s="1"/>
  <c r="T138" i="2" s="1"/>
  <c r="T139" i="2" s="1"/>
  <c r="S109" i="2"/>
  <c r="E23" i="1" l="1"/>
  <c r="E25" i="1"/>
  <c r="E24" i="1"/>
  <c r="D26" i="1"/>
  <c r="AK166" i="2"/>
  <c r="AK165" i="2"/>
  <c r="AK163" i="2"/>
  <c r="AO163" i="2"/>
  <c r="AO164" i="2" s="1"/>
  <c r="AO165" i="2" s="1"/>
  <c r="AO166" i="2" s="1"/>
  <c r="AO167" i="2" s="1"/>
  <c r="AO168" i="2" s="1"/>
  <c r="AO169" i="2" s="1"/>
  <c r="AO170" i="2" s="1"/>
  <c r="AO171" i="2" s="1"/>
  <c r="AO172" i="2" s="1"/>
  <c r="AN237" i="2"/>
  <c r="AO237" i="2" s="1"/>
  <c r="BE166" i="2"/>
  <c r="BE163" i="2"/>
  <c r="BE165" i="2"/>
  <c r="BI163" i="2"/>
  <c r="BI164" i="2" s="1"/>
  <c r="BI165" i="2" s="1"/>
  <c r="BI166" i="2" s="1"/>
  <c r="BI167" i="2" s="1"/>
  <c r="BI168" i="2" s="1"/>
  <c r="BI169" i="2" s="1"/>
  <c r="BI170" i="2" s="1"/>
  <c r="BI171" i="2" s="1"/>
  <c r="BI172" i="2" s="1"/>
  <c r="BH237" i="2"/>
  <c r="BI237" i="2" s="1"/>
  <c r="BY166" i="2"/>
  <c r="BY163" i="2"/>
  <c r="BY165" i="2"/>
  <c r="CC163" i="2"/>
  <c r="CC164" i="2" s="1"/>
  <c r="CC165" i="2" s="1"/>
  <c r="CC166" i="2" s="1"/>
  <c r="CC167" i="2" s="1"/>
  <c r="CC168" i="2" s="1"/>
  <c r="CC169" i="2" s="1"/>
  <c r="CC170" i="2" s="1"/>
  <c r="CC171" i="2" s="1"/>
  <c r="CC172" i="2" s="1"/>
  <c r="CB237" i="2"/>
  <c r="CC237" i="2" s="1"/>
  <c r="CQ163" i="2"/>
  <c r="CT163" i="2" s="1"/>
  <c r="CV163" i="2" s="1"/>
  <c r="CQ166" i="2"/>
  <c r="CT166" i="2" s="1"/>
  <c r="CV166" i="2" s="1"/>
  <c r="CT164" i="2"/>
  <c r="CV164" i="2" s="1"/>
  <c r="CS164" i="2"/>
  <c r="CQ165" i="2"/>
  <c r="CT165" i="2" s="1"/>
  <c r="CV165" i="2" s="1"/>
  <c r="DQ109" i="2"/>
  <c r="DP110" i="2"/>
  <c r="DK166" i="2"/>
  <c r="DN166" i="2" s="1"/>
  <c r="DP166" i="2" s="1"/>
  <c r="DN164" i="2"/>
  <c r="DP164" i="2" s="1"/>
  <c r="DK165" i="2"/>
  <c r="DN165" i="2" s="1"/>
  <c r="DP165" i="2" s="1"/>
  <c r="DM164" i="2"/>
  <c r="DK163" i="2"/>
  <c r="DN163" i="2" s="1"/>
  <c r="DP163" i="2" s="1"/>
  <c r="R157" i="2"/>
  <c r="R158" i="2" s="1"/>
  <c r="N164" i="2" s="1"/>
  <c r="T150" i="2"/>
  <c r="T151" i="2" s="1"/>
  <c r="T140" i="2"/>
  <c r="T141" i="2" s="1"/>
  <c r="T142" i="2" s="1"/>
  <c r="T143" i="2" s="1"/>
  <c r="T144" i="2"/>
  <c r="T145" i="2" s="1"/>
  <c r="T146" i="2" s="1"/>
  <c r="T147" i="2" s="1"/>
  <c r="T148" i="2"/>
  <c r="T149" i="2" s="1"/>
  <c r="T109" i="2"/>
  <c r="S110" i="2"/>
  <c r="E26" i="1" l="1"/>
  <c r="E27" i="1"/>
  <c r="E28" i="1"/>
  <c r="D29" i="1"/>
  <c r="CS166" i="2"/>
  <c r="CS165" i="2"/>
  <c r="CS163" i="2"/>
  <c r="CW163" i="2"/>
  <c r="CW164" i="2" s="1"/>
  <c r="CW165" i="2" s="1"/>
  <c r="CW166" i="2" s="1"/>
  <c r="CW167" i="2" s="1"/>
  <c r="CW168" i="2" s="1"/>
  <c r="CW169" i="2" s="1"/>
  <c r="CW170" i="2" s="1"/>
  <c r="CW171" i="2" s="1"/>
  <c r="CW172" i="2" s="1"/>
  <c r="CV237" i="2"/>
  <c r="CW237" i="2" s="1"/>
  <c r="DQ163" i="2"/>
  <c r="DQ164" i="2" s="1"/>
  <c r="DQ165" i="2" s="1"/>
  <c r="DQ166" i="2" s="1"/>
  <c r="DQ167" i="2" s="1"/>
  <c r="DQ168" i="2" s="1"/>
  <c r="DQ169" i="2" s="1"/>
  <c r="DQ170" i="2" s="1"/>
  <c r="DQ171" i="2" s="1"/>
  <c r="DQ172" i="2" s="1"/>
  <c r="DP237" i="2"/>
  <c r="DQ237" i="2" s="1"/>
  <c r="DM165" i="2"/>
  <c r="DM163" i="2"/>
  <c r="DM166" i="2"/>
  <c r="N166" i="2"/>
  <c r="Q166" i="2" s="1"/>
  <c r="S166" i="2" s="1"/>
  <c r="Q164" i="2"/>
  <c r="S164" i="2" s="1"/>
  <c r="N165" i="2"/>
  <c r="Q165" i="2" s="1"/>
  <c r="S165" i="2" s="1"/>
  <c r="P164" i="2"/>
  <c r="N163" i="2"/>
  <c r="Q163" i="2" s="1"/>
  <c r="S163" i="2" s="1"/>
  <c r="E29" i="1" l="1"/>
  <c r="E30" i="1"/>
  <c r="E31" i="1"/>
  <c r="D35" i="1"/>
  <c r="D32" i="1"/>
  <c r="E45" i="1" s="1" a="1"/>
  <c r="E45" i="1" s="1"/>
  <c r="T163" i="2"/>
  <c r="T164" i="2" s="1"/>
  <c r="T165" i="2" s="1"/>
  <c r="T166" i="2" s="1"/>
  <c r="T167" i="2" s="1"/>
  <c r="T168" i="2" s="1"/>
  <c r="T169" i="2" s="1"/>
  <c r="T170" i="2" s="1"/>
  <c r="T171" i="2" s="1"/>
  <c r="T172" i="2" s="1"/>
  <c r="S237" i="2"/>
  <c r="T237" i="2" s="1"/>
  <c r="P165" i="2"/>
  <c r="P163" i="2"/>
  <c r="P166" i="2"/>
  <c r="E43" i="1" l="1" a="1"/>
  <c r="E43" i="1" s="1"/>
  <c r="E35" i="1"/>
  <c r="E37" i="1"/>
  <c r="E36" i="1"/>
  <c r="E41" i="1" a="1"/>
  <c r="E41" i="1" s="1"/>
  <c r="E39" i="1" a="1"/>
  <c r="E39" i="1" s="1"/>
  <c r="E32" i="1"/>
  <c r="E33" i="1"/>
  <c r="E34" i="1"/>
  <c r="E42" i="1" a="1"/>
  <c r="E42" i="1" s="1"/>
  <c r="E40" i="1" a="1"/>
  <c r="E40" i="1" s="1"/>
  <c r="E38" i="1" a="1"/>
  <c r="E38" i="1" s="1"/>
  <c r="E44" i="1" a="1"/>
  <c r="E44" i="1" s="1"/>
  <c r="E46" i="1" l="1"/>
  <c r="E47" i="1" l="1"/>
  <c r="E48" i="1" s="1"/>
  <c r="E49" i="1" l="1"/>
  <c r="E50" i="1" s="1"/>
  <c r="E51" i="1" l="1"/>
  <c r="E52" i="1" l="1"/>
  <c r="E53" i="1" l="1"/>
  <c r="E54" i="1" l="1"/>
  <c r="E55" i="1" l="1"/>
  <c r="E56" i="1" l="1"/>
  <c r="E57" i="1" l="1"/>
  <c r="E58" i="1" l="1"/>
  <c r="E59" i="1" l="1"/>
  <c r="E60" i="1" l="1"/>
  <c r="E61" i="1" l="1"/>
  <c r="E62" i="1" s="1"/>
  <c r="E63" i="1" s="1"/>
  <c r="E64" i="1" l="1"/>
  <c r="E65" i="1" l="1"/>
  <c r="E66" i="1" s="1"/>
  <c r="E67" i="1" l="1"/>
  <c r="E68" i="1" l="1"/>
  <c r="E69" i="1" l="1"/>
  <c r="E70" i="1" s="1"/>
  <c r="E71" i="1" s="1"/>
  <c r="E72" i="1" l="1"/>
  <c r="E73" i="1" l="1"/>
  <c r="E74" i="1" s="1"/>
  <c r="E75" i="1" l="1"/>
  <c r="E76" i="1" l="1"/>
  <c r="E77" i="1" l="1"/>
  <c r="E78" i="1" l="1"/>
  <c r="E79" i="1" l="1"/>
  <c r="E80" i="1" s="1"/>
  <c r="E81" i="1" l="1"/>
  <c r="E82" i="1" l="1"/>
  <c r="E83" i="1" l="1"/>
  <c r="E84" i="1" l="1"/>
  <c r="E85" i="1" s="1"/>
  <c r="E86" i="1" l="1"/>
  <c r="E87" i="1" s="1"/>
  <c r="E88" i="1" l="1"/>
  <c r="E89" i="1" l="1"/>
  <c r="E90" i="1" l="1"/>
  <c r="E91" i="1" l="1"/>
  <c r="E92" i="1" s="1"/>
  <c r="E93" i="1" l="1"/>
  <c r="E94" i="1" l="1"/>
  <c r="E95" i="1" l="1"/>
  <c r="E96" i="1" l="1"/>
  <c r="E97" i="1" l="1"/>
  <c r="E98" i="1" l="1"/>
  <c r="E99" i="1" s="1"/>
  <c r="E100" i="1" l="1"/>
  <c r="E10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8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</futureMetadata>
  <cellMetadata count="1">
    <bk>
      <rc t="1" v="0"/>
    </bk>
  </cellMetadata>
  <valueMetadata count="8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</valueMetadata>
</metadata>
</file>

<file path=xl/sharedStrings.xml><?xml version="1.0" encoding="utf-8"?>
<sst xmlns="http://schemas.openxmlformats.org/spreadsheetml/2006/main" count="2691" uniqueCount="227">
  <si>
    <t>#</t>
  </si>
  <si>
    <t xml:space="preserve">SHEET </t>
  </si>
  <si>
    <t>INPUT</t>
  </si>
  <si>
    <t>NIC</t>
  </si>
  <si>
    <t>BOT</t>
  </si>
  <si>
    <t>Profit</t>
  </si>
  <si>
    <t>Cumulative</t>
  </si>
  <si>
    <t>PROFIT</t>
  </si>
  <si>
    <t>SHEET</t>
  </si>
  <si>
    <t>PD</t>
  </si>
  <si>
    <t>SESSION</t>
  </si>
  <si>
    <t>MAX</t>
  </si>
  <si>
    <t>GPS</t>
  </si>
  <si>
    <t>LARGEST</t>
  </si>
  <si>
    <t>HIGH</t>
  </si>
  <si>
    <t>LOW</t>
  </si>
  <si>
    <t>CURRENT</t>
  </si>
  <si>
    <t>Spin</t>
  </si>
  <si>
    <t>(Loss)</t>
  </si>
  <si>
    <t>TARGET</t>
  </si>
  <si>
    <t>LOSS</t>
  </si>
  <si>
    <t>DIVISOR</t>
  </si>
  <si>
    <t>PROGRESSIONS</t>
  </si>
  <si>
    <t>FIELD</t>
  </si>
  <si>
    <t>VALUES</t>
  </si>
  <si>
    <t>BET</t>
  </si>
  <si>
    <t>AUTO%</t>
  </si>
  <si>
    <t>RESETS</t>
  </si>
  <si>
    <t>AMT</t>
  </si>
  <si>
    <t>1</t>
  </si>
  <si>
    <t>-10000</t>
  </si>
  <si>
    <t>1000</t>
  </si>
  <si>
    <t>BASE BET</t>
  </si>
  <si>
    <t>SW</t>
  </si>
  <si>
    <t>2</t>
  </si>
  <si>
    <t>DUMMY BASE BET</t>
  </si>
  <si>
    <t>3</t>
  </si>
  <si>
    <t>FILE/RNG DELAY</t>
  </si>
  <si>
    <t># Attempts = 8</t>
  </si>
  <si>
    <t>4</t>
  </si>
  <si>
    <t>MAX BET</t>
  </si>
  <si>
    <t>PD=1000</t>
  </si>
  <si>
    <t>5</t>
  </si>
  <si>
    <t>MAX  SPIN COUNT</t>
  </si>
  <si>
    <t>6</t>
  </si>
  <si>
    <t>GLOBAL PROFIT TARGET</t>
  </si>
  <si>
    <t>10000</t>
  </si>
  <si>
    <t>7</t>
  </si>
  <si>
    <t>GLOBAL STOP LOSS</t>
  </si>
  <si>
    <t>-1000000</t>
  </si>
  <si>
    <t>SB = 18</t>
  </si>
  <si>
    <t>8</t>
  </si>
  <si>
    <t>GPS Start Amount</t>
  </si>
  <si>
    <t>9</t>
  </si>
  <si>
    <t>gps %</t>
  </si>
  <si>
    <t>.25</t>
  </si>
  <si>
    <t>10</t>
  </si>
  <si>
    <t>GPS AUTO%</t>
  </si>
  <si>
    <t>.001</t>
  </si>
  <si>
    <t>11</t>
  </si>
  <si>
    <t>UPS Start Amount</t>
  </si>
  <si>
    <t>100</t>
  </si>
  <si>
    <t>12</t>
  </si>
  <si>
    <t>UPS Start %</t>
  </si>
  <si>
    <t>13</t>
  </si>
  <si>
    <t>UPS Auto%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</si>
  <si>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</si>
  <si>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</si>
  <si>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</si>
  <si>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</si>
  <si>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</si>
  <si>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</si>
  <si>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</si>
  <si>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</si>
  <si>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</si>
  <si>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</si>
  <si>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</si>
  <si>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</si>
  <si>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</si>
  <si>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</si>
  <si>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</si>
  <si>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</si>
  <si>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</si>
  <si>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</si>
  <si>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</si>
  <si>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</si>
  <si>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</si>
  <si>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</si>
  <si>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</si>
  <si>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</si>
  <si>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</si>
  <si>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</si>
  <si>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</si>
  <si>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</si>
  <si>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</si>
  <si>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</si>
  <si>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</si>
  <si>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</si>
  <si>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</si>
  <si>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</si>
  <si>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</si>
  <si>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</si>
  <si>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</si>
  <si>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</si>
  <si>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</si>
  <si>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</si>
  <si>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</si>
  <si>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</si>
  <si>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</si>
  <si>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</si>
  <si>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</si>
  <si>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</si>
  <si>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</si>
  <si>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</si>
  <si>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</si>
  <si>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</si>
  <si>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</si>
  <si>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</si>
  <si>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</si>
  <si>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</si>
  <si>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</si>
  <si>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</si>
  <si>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</si>
  <si>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</si>
  <si>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</si>
  <si>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</si>
  <si>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</si>
  <si>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</si>
  <si>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</si>
  <si>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</si>
  <si>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</si>
  <si>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</si>
  <si>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</si>
  <si>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</si>
  <si>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</si>
  <si>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</si>
  <si>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</si>
  <si>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</si>
  <si>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</si>
  <si>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</si>
  <si>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</si>
  <si>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</si>
  <si>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</si>
  <si>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</si>
  <si>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</si>
  <si>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</si>
  <si>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</si>
  <si>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</si>
  <si>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</si>
  <si>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</si>
  <si>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</si>
  <si>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</si>
  <si>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Average</t>
  </si>
  <si>
    <t>Low</t>
  </si>
  <si>
    <t>Net Win</t>
  </si>
  <si>
    <t>Number of Wins Over 5 Units</t>
  </si>
  <si>
    <t>Number of Wins Over 100 Units</t>
  </si>
  <si>
    <t>Number of Wins Over 50 Units</t>
  </si>
  <si>
    <t>Number of Wins Over 25 Units</t>
  </si>
  <si>
    <t>Number of Wins Over 10 Units</t>
  </si>
  <si>
    <t>VDW LB</t>
  </si>
  <si>
    <t>PD VDW</t>
  </si>
  <si>
    <t>PT 4 IAR</t>
  </si>
  <si>
    <t>3000</t>
  </si>
  <si>
    <t>PT</t>
  </si>
  <si>
    <t>UNLIMIT</t>
  </si>
  <si>
    <t>-99999</t>
  </si>
  <si>
    <t>GUARANTEED START AMOUNT</t>
  </si>
  <si>
    <t>GPS START %</t>
  </si>
  <si>
    <t>.01</t>
  </si>
  <si>
    <t>RNG Profit/Spin</t>
  </si>
  <si>
    <t>Demo Profit/Spin</t>
  </si>
  <si>
    <t>Number Spins Per Week(21,000-25000)</t>
  </si>
  <si>
    <t>Estimated Profit Per Week</t>
  </si>
  <si>
    <t>Less 10% BV Tax</t>
  </si>
  <si>
    <t>Estimated Net Profit Per Week</t>
  </si>
  <si>
    <t>Suggested Daily Bankroll</t>
  </si>
  <si>
    <t>Estimated</t>
  </si>
  <si>
    <t>Max</t>
  </si>
  <si>
    <t>Module</t>
  </si>
  <si>
    <t>Spin Modules</t>
  </si>
  <si>
    <t>Bet</t>
  </si>
  <si>
    <t>Bankroll</t>
  </si>
  <si>
    <t>Cost</t>
  </si>
  <si>
    <t>25,000 spins @ $2 Base Bet</t>
  </si>
  <si>
    <t>25,000 spins @ $1 Base Bet</t>
  </si>
  <si>
    <t>25,000 spins @  .50 Base Bet</t>
  </si>
  <si>
    <t>25,000 spins @  .10 Base Bet</t>
  </si>
  <si>
    <t>-13</t>
  </si>
  <si>
    <t>-6</t>
  </si>
  <si>
    <t>-30</t>
  </si>
  <si>
    <t>-44</t>
  </si>
  <si>
    <t>in bet</t>
  </si>
  <si>
    <t>at 1000 sp</t>
  </si>
  <si>
    <t>-49</t>
  </si>
  <si>
    <t>-51</t>
  </si>
  <si>
    <t>-11</t>
  </si>
  <si>
    <t>-10</t>
  </si>
  <si>
    <t>Nick's Repeater 1.81.</t>
  </si>
  <si>
    <t>Nick's Repeater 1.81. SZ Wheel</t>
  </si>
  <si>
    <t># Attempts -4</t>
  </si>
  <si>
    <t xml:space="preserve">PD=1000 </t>
  </si>
  <si>
    <t>NSW</t>
  </si>
  <si>
    <t>SB = 36</t>
  </si>
  <si>
    <t># Attempts -8</t>
  </si>
  <si>
    <t>PT=1</t>
  </si>
  <si>
    <t>SL=-1000</t>
  </si>
  <si>
    <t>Flat Bet</t>
  </si>
  <si>
    <t>2 Repeats</t>
  </si>
  <si>
    <t>10 Spins</t>
  </si>
  <si>
    <t>SOW = Yes</t>
  </si>
  <si>
    <t>SZ</t>
  </si>
  <si>
    <t>Nick's Repeater 6 Numbers 6 Uniques</t>
  </si>
  <si>
    <t>12 Attempts</t>
  </si>
  <si>
    <t>Nick's Repeater 6 Rolling</t>
  </si>
  <si>
    <t>Stop=100 Spins</t>
  </si>
  <si>
    <t>Stop=37 Spins</t>
  </si>
  <si>
    <t>SOW=no</t>
  </si>
  <si>
    <t>SOW=yes</t>
  </si>
  <si>
    <t>Nick's Repeater 7 Rolling</t>
  </si>
  <si>
    <t>Nick's Repeater GUT 1.0</t>
  </si>
  <si>
    <t>1-10-22-34</t>
  </si>
  <si>
    <t>2-16-25-29</t>
  </si>
  <si>
    <t>3-18-19-26</t>
  </si>
  <si>
    <t>4-6-30-31</t>
  </si>
  <si>
    <t>3-5-27-28</t>
  </si>
  <si>
    <t>0-6-11-32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</si>
</sst>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h:mm\ AM/PM;@"/>
    <numFmt numFmtId="165" formatCode="0.00_);[Red]\(0.00\)"/>
    <numFmt numFmtId="166" formatCode="#,##0.00;[Red]#,##0.00"/>
  </numFmts>
  <fonts count="27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7"/>
      <name val="Arial"/>
      <family val="2"/>
      <charset val="134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4"/>
      <color rgb="FFFF0000"/>
      <name val="Arial Black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hadow/>
      <sz val="8"/>
      <color theme="1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color rgb="FF333333"/>
      <name val="Courier New"/>
      <family val="3"/>
    </font>
    <font>
      <sz val="10"/>
      <color rgb="FF333333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darkGray">
        <fgColor theme="9" tint="0.79998168889431442"/>
        <bgColor indexed="65"/>
      </patternFill>
    </fill>
    <fill>
      <patternFill patternType="mediumGray">
        <fgColor rgb="FF37CBFF"/>
      </patternFill>
    </fill>
    <fill>
      <patternFill patternType="solid">
        <fgColor rgb="FF0070C0"/>
        <bgColor indexed="64"/>
      </patternFill>
    </fill>
    <fill>
      <patternFill patternType="darkGray">
        <fgColor rgb="FF01FF7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mediumGray">
        <fgColor rgb="FFFF0000"/>
        <bgColor auto="1"/>
      </patternFill>
    </fill>
    <fill>
      <patternFill patternType="solid">
        <fgColor theme="9" tint="0.39994506668294322"/>
        <bgColor indexed="64"/>
      </patternFill>
    </fill>
    <fill>
      <patternFill patternType="mediumGray">
        <fgColor rgb="FF00B0F0"/>
        <bgColor rgb="FF00B0F0"/>
      </patternFill>
    </fill>
    <fill>
      <patternFill patternType="solid">
        <fgColor rgb="FF00FFFF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auto="1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4">
    <xf numFmtId="0" fontId="0" fillId="0" borderId="0"/>
    <xf numFmtId="0" fontId="5" fillId="0" borderId="0"/>
    <xf numFmtId="0" fontId="2" fillId="0" borderId="0"/>
    <xf numFmtId="0" fontId="12" fillId="0" borderId="0"/>
  </cellStyleXfs>
  <cellXfs count="16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ont="1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wrapText="1"/>
    </xf>
    <xf numFmtId="0" fontId="0" fillId="4" borderId="0" xfId="0" applyFill="1" applyAlignment="1">
      <alignment horizontal="center"/>
    </xf>
    <xf numFmtId="0" fontId="11" fillId="4" borderId="0" xfId="0" applyFont="1" applyFill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0" borderId="0" xfId="0" applyAlignment="1"/>
    <xf numFmtId="0" fontId="2" fillId="0" borderId="0" xfId="2" applyAlignment="1">
      <alignment horizontal="center"/>
    </xf>
    <xf numFmtId="164" fontId="2" fillId="3" borderId="0" xfId="2" applyNumberFormat="1" applyFill="1" applyAlignment="1">
      <alignment horizontal="center"/>
    </xf>
    <xf numFmtId="164" fontId="0" fillId="3" borderId="0" xfId="2" applyNumberFormat="1" applyFont="1" applyFill="1" applyAlignment="1">
      <alignment horizontal="center"/>
    </xf>
    <xf numFmtId="164" fontId="16" fillId="3" borderId="0" xfId="2" applyNumberFormat="1" applyFont="1" applyFill="1" applyAlignment="1">
      <alignment horizontal="center"/>
    </xf>
    <xf numFmtId="164" fontId="2" fillId="7" borderId="0" xfId="2" applyNumberFormat="1" applyFill="1" applyAlignment="1">
      <alignment horizontal="center"/>
    </xf>
    <xf numFmtId="0" fontId="2" fillId="7" borderId="0" xfId="2" applyFill="1" applyAlignment="1">
      <alignment horizontal="center"/>
    </xf>
    <xf numFmtId="0" fontId="16" fillId="3" borderId="0" xfId="2" applyFont="1" applyFill="1" applyAlignment="1">
      <alignment horizontal="center"/>
    </xf>
    <xf numFmtId="0" fontId="2" fillId="3" borderId="0" xfId="2" applyFill="1" applyAlignment="1">
      <alignment horizontal="center"/>
    </xf>
    <xf numFmtId="0" fontId="17" fillId="3" borderId="0" xfId="2" applyFont="1" applyFill="1" applyAlignment="1">
      <alignment horizontal="center"/>
    </xf>
    <xf numFmtId="1" fontId="2" fillId="3" borderId="0" xfId="2" applyNumberFormat="1" applyFill="1" applyAlignment="1">
      <alignment horizontal="center"/>
    </xf>
    <xf numFmtId="0" fontId="2" fillId="3" borderId="4" xfId="2" applyFill="1" applyBorder="1" applyAlignment="1">
      <alignment horizontal="center"/>
    </xf>
    <xf numFmtId="0" fontId="18" fillId="8" borderId="4" xfId="2" applyFont="1" applyFill="1" applyBorder="1" applyAlignment="1">
      <alignment horizontal="center"/>
    </xf>
    <xf numFmtId="164" fontId="2" fillId="0" borderId="0" xfId="2" applyNumberFormat="1" applyFill="1" applyAlignment="1">
      <alignment horizontal="center"/>
    </xf>
    <xf numFmtId="164" fontId="14" fillId="0" borderId="0" xfId="2" applyNumberFormat="1" applyFont="1" applyFill="1" applyAlignment="1">
      <alignment horizontal="center"/>
    </xf>
    <xf numFmtId="164" fontId="0" fillId="7" borderId="0" xfId="2" applyNumberFormat="1" applyFont="1" applyFill="1" applyAlignment="1">
      <alignment horizontal="center"/>
    </xf>
    <xf numFmtId="0" fontId="14" fillId="7" borderId="0" xfId="2" applyFont="1" applyFill="1" applyAlignment="1">
      <alignment horizontal="center"/>
    </xf>
    <xf numFmtId="0" fontId="14" fillId="0" borderId="0" xfId="2" applyFont="1" applyFill="1" applyAlignment="1">
      <alignment horizontal="center"/>
    </xf>
    <xf numFmtId="0" fontId="19" fillId="0" borderId="0" xfId="2" applyFont="1" applyFill="1" applyAlignment="1">
      <alignment horizontal="center"/>
    </xf>
    <xf numFmtId="1" fontId="14" fillId="0" borderId="0" xfId="2" applyNumberFormat="1" applyFont="1" applyFill="1" applyAlignment="1">
      <alignment horizontal="center"/>
    </xf>
    <xf numFmtId="0" fontId="13" fillId="3" borderId="4" xfId="2" applyFont="1" applyFill="1" applyBorder="1" applyAlignment="1">
      <alignment horizontal="center"/>
    </xf>
    <xf numFmtId="4" fontId="17" fillId="8" borderId="4" xfId="2" applyNumberFormat="1" applyFont="1" applyFill="1" applyBorder="1" applyAlignment="1">
      <alignment horizontal="center"/>
    </xf>
    <xf numFmtId="49" fontId="19" fillId="7" borderId="4" xfId="2" applyNumberFormat="1" applyFont="1" applyFill="1" applyBorder="1" applyAlignment="1" applyProtection="1">
      <alignment horizontal="center"/>
      <protection locked="0"/>
    </xf>
    <xf numFmtId="49" fontId="19" fillId="0" borderId="4" xfId="2" applyNumberFormat="1" applyFont="1" applyFill="1" applyBorder="1" applyAlignment="1" applyProtection="1">
      <alignment horizontal="center"/>
      <protection locked="0"/>
    </xf>
    <xf numFmtId="2" fontId="19" fillId="0" borderId="4" xfId="2" applyNumberFormat="1" applyFont="1" applyFill="1" applyBorder="1" applyAlignment="1">
      <alignment horizontal="center"/>
    </xf>
    <xf numFmtId="1" fontId="2" fillId="0" borderId="0" xfId="2" applyNumberFormat="1" applyFill="1" applyAlignment="1">
      <alignment horizontal="center"/>
    </xf>
    <xf numFmtId="165" fontId="2" fillId="0" borderId="0" xfId="2" applyNumberFormat="1" applyAlignment="1">
      <alignment horizontal="center"/>
    </xf>
    <xf numFmtId="49" fontId="2" fillId="0" borderId="4" xfId="2" applyNumberFormat="1" applyFill="1" applyBorder="1" applyAlignment="1">
      <alignment horizontal="center"/>
    </xf>
    <xf numFmtId="49" fontId="0" fillId="0" borderId="5" xfId="2" applyNumberFormat="1" applyFont="1" applyFill="1" applyBorder="1" applyAlignment="1">
      <alignment horizontal="center"/>
    </xf>
    <xf numFmtId="49" fontId="0" fillId="3" borderId="5" xfId="2" applyNumberFormat="1" applyFont="1" applyFill="1" applyBorder="1" applyAlignment="1">
      <alignment horizontal="center"/>
    </xf>
    <xf numFmtId="49" fontId="2" fillId="7" borderId="5" xfId="2" applyNumberFormat="1" applyFill="1" applyBorder="1" applyAlignment="1">
      <alignment horizontal="center"/>
    </xf>
    <xf numFmtId="49" fontId="20" fillId="9" borderId="5" xfId="2" applyNumberFormat="1" applyFont="1" applyFill="1" applyBorder="1" applyAlignment="1">
      <alignment horizontal="center"/>
    </xf>
    <xf numFmtId="49" fontId="0" fillId="10" borderId="5" xfId="2" applyNumberFormat="1" applyFont="1" applyFill="1" applyBorder="1" applyAlignment="1">
      <alignment horizontal="center"/>
    </xf>
    <xf numFmtId="0" fontId="21" fillId="0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1" fontId="19" fillId="0" borderId="4" xfId="2" applyNumberFormat="1" applyFont="1" applyFill="1" applyBorder="1" applyAlignment="1" applyProtection="1">
      <alignment horizontal="center"/>
      <protection locked="0"/>
    </xf>
    <xf numFmtId="1" fontId="17" fillId="0" borderId="4" xfId="2" applyNumberFormat="1" applyFont="1" applyFill="1" applyBorder="1" applyAlignment="1">
      <alignment horizontal="center"/>
    </xf>
    <xf numFmtId="1" fontId="2" fillId="0" borderId="4" xfId="2" applyNumberFormat="1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4" fontId="0" fillId="8" borderId="5" xfId="0" applyNumberFormat="1" applyFill="1" applyBorder="1" applyAlignment="1">
      <alignment horizontal="center"/>
    </xf>
    <xf numFmtId="49" fontId="0" fillId="0" borderId="4" xfId="2" applyNumberFormat="1" applyFont="1" applyFill="1" applyBorder="1" applyAlignment="1">
      <alignment horizontal="center"/>
    </xf>
    <xf numFmtId="49" fontId="0" fillId="0" borderId="5" xfId="2" applyNumberFormat="1" applyFont="1" applyFill="1" applyBorder="1" applyAlignment="1"/>
    <xf numFmtId="49" fontId="19" fillId="0" borderId="5" xfId="2" applyNumberFormat="1" applyFont="1" applyFill="1" applyBorder="1" applyAlignment="1" applyProtection="1">
      <protection locked="0"/>
    </xf>
    <xf numFmtId="49" fontId="6" fillId="0" borderId="4" xfId="0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49" fontId="2" fillId="0" borderId="5" xfId="2" applyNumberFormat="1" applyFill="1" applyBorder="1" applyAlignment="1">
      <alignment horizontal="center"/>
    </xf>
    <xf numFmtId="0" fontId="4" fillId="0" borderId="8" xfId="3" applyFont="1" applyFill="1" applyBorder="1" applyAlignment="1" applyProtection="1">
      <alignment horizontal="center" vertical="center"/>
      <protection locked="0"/>
    </xf>
    <xf numFmtId="0" fontId="4" fillId="0" borderId="8" xfId="3" applyFont="1" applyFill="1" applyBorder="1" applyAlignment="1">
      <alignment horizontal="center" vertical="center"/>
    </xf>
    <xf numFmtId="49" fontId="22" fillId="9" borderId="5" xfId="2" applyNumberFormat="1" applyFont="1" applyFill="1" applyBorder="1" applyAlignment="1">
      <alignment horizontal="center"/>
    </xf>
    <xf numFmtId="49" fontId="0" fillId="9" borderId="5" xfId="2" applyNumberFormat="1" applyFont="1" applyFill="1" applyBorder="1" applyAlignment="1">
      <alignment horizontal="center"/>
    </xf>
    <xf numFmtId="49" fontId="2" fillId="9" borderId="5" xfId="2" applyNumberFormat="1" applyFill="1" applyBorder="1" applyAlignment="1">
      <alignment horizontal="center"/>
    </xf>
    <xf numFmtId="49" fontId="2" fillId="10" borderId="5" xfId="2" applyNumberFormat="1" applyFill="1" applyBorder="1" applyAlignment="1">
      <alignment horizontal="center"/>
    </xf>
    <xf numFmtId="0" fontId="2" fillId="0" borderId="0" xfId="2" applyFill="1"/>
    <xf numFmtId="0" fontId="2" fillId="7" borderId="0" xfId="2" applyFill="1"/>
    <xf numFmtId="0" fontId="2" fillId="0" borderId="0" xfId="2"/>
    <xf numFmtId="1" fontId="2" fillId="11" borderId="0" xfId="2" applyNumberFormat="1" applyFill="1"/>
    <xf numFmtId="1" fontId="2" fillId="11" borderId="0" xfId="2" applyNumberFormat="1" applyFill="1" applyAlignment="1">
      <alignment horizontal="center"/>
    </xf>
    <xf numFmtId="1" fontId="17" fillId="11" borderId="4" xfId="2" applyNumberFormat="1" applyFont="1" applyFill="1" applyBorder="1" applyAlignment="1">
      <alignment horizontal="center"/>
    </xf>
    <xf numFmtId="49" fontId="14" fillId="0" borderId="4" xfId="2" applyNumberFormat="1" applyFont="1" applyFill="1" applyBorder="1" applyAlignment="1">
      <alignment horizontal="center"/>
    </xf>
    <xf numFmtId="49" fontId="14" fillId="0" borderId="5" xfId="2" applyNumberFormat="1" applyFont="1" applyFill="1" applyBorder="1" applyAlignment="1">
      <alignment horizontal="center"/>
    </xf>
    <xf numFmtId="49" fontId="14" fillId="7" borderId="5" xfId="2" applyNumberFormat="1" applyFont="1" applyFill="1" applyBorder="1" applyAlignment="1">
      <alignment horizontal="center"/>
    </xf>
    <xf numFmtId="1" fontId="2" fillId="0" borderId="4" xfId="2" applyNumberFormat="1" applyFont="1" applyFill="1" applyBorder="1" applyAlignment="1">
      <alignment horizontal="center"/>
    </xf>
    <xf numFmtId="49" fontId="2" fillId="0" borderId="7" xfId="2" applyNumberFormat="1" applyFont="1" applyFill="1" applyBorder="1" applyAlignment="1">
      <alignment horizontal="center"/>
    </xf>
    <xf numFmtId="0" fontId="0" fillId="0" borderId="6" xfId="2" applyFont="1" applyBorder="1" applyAlignment="1"/>
    <xf numFmtId="0" fontId="2" fillId="0" borderId="6" xfId="2" applyBorder="1" applyAlignment="1"/>
    <xf numFmtId="0" fontId="0" fillId="0" borderId="4" xfId="0" applyFill="1" applyBorder="1" applyAlignment="1">
      <alignment horizontal="center"/>
    </xf>
    <xf numFmtId="1" fontId="14" fillId="0" borderId="4" xfId="2" applyNumberFormat="1" applyFont="1" applyFill="1" applyBorder="1" applyAlignment="1" applyProtection="1">
      <alignment horizontal="center"/>
      <protection locked="0"/>
    </xf>
    <xf numFmtId="1" fontId="14" fillId="12" borderId="11" xfId="2" applyNumberFormat="1" applyFont="1" applyFill="1" applyBorder="1" applyAlignment="1" applyProtection="1">
      <alignment horizontal="center"/>
      <protection locked="0"/>
    </xf>
    <xf numFmtId="1" fontId="14" fillId="11" borderId="11" xfId="2" applyNumberFormat="1" applyFont="1" applyFill="1" applyBorder="1" applyAlignment="1" applyProtection="1">
      <alignment horizontal="center"/>
      <protection locked="0"/>
    </xf>
    <xf numFmtId="1" fontId="14" fillId="0" borderId="12" xfId="2" applyNumberFormat="1" applyFont="1" applyFill="1" applyBorder="1" applyAlignment="1">
      <alignment horizontal="center"/>
    </xf>
    <xf numFmtId="166" fontId="14" fillId="13" borderId="4" xfId="0" applyNumberFormat="1" applyFont="1" applyFill="1" applyBorder="1" applyAlignment="1">
      <alignment horizontal="center"/>
    </xf>
    <xf numFmtId="49" fontId="2" fillId="0" borderId="6" xfId="2" applyNumberFormat="1" applyFill="1" applyBorder="1" applyAlignment="1">
      <alignment horizontal="center"/>
    </xf>
    <xf numFmtId="49" fontId="2" fillId="7" borderId="6" xfId="2" applyNumberFormat="1" applyFill="1" applyBorder="1" applyAlignment="1">
      <alignment horizontal="center"/>
    </xf>
    <xf numFmtId="49" fontId="19" fillId="7" borderId="6" xfId="2" applyNumberFormat="1" applyFont="1" applyFill="1" applyBorder="1" applyAlignment="1" applyProtection="1">
      <alignment horizontal="center"/>
      <protection locked="0"/>
    </xf>
    <xf numFmtId="49" fontId="19" fillId="0" borderId="6" xfId="2" applyNumberFormat="1" applyFont="1" applyFill="1" applyBorder="1" applyAlignment="1" applyProtection="1">
      <alignment horizontal="center"/>
      <protection locked="0"/>
    </xf>
    <xf numFmtId="49" fontId="14" fillId="0" borderId="6" xfId="2" applyNumberFormat="1" applyFont="1" applyFill="1" applyBorder="1" applyAlignment="1" applyProtection="1">
      <alignment horizontal="center"/>
      <protection locked="0"/>
    </xf>
    <xf numFmtId="1" fontId="14" fillId="14" borderId="11" xfId="2" applyNumberFormat="1" applyFont="1" applyFill="1" applyBorder="1" applyAlignment="1">
      <alignment horizontal="center"/>
    </xf>
    <xf numFmtId="9" fontId="0" fillId="14" borderId="11" xfId="2" applyNumberFormat="1" applyFont="1" applyFill="1" applyBorder="1" applyAlignment="1">
      <alignment horizontal="center"/>
    </xf>
    <xf numFmtId="4" fontId="0" fillId="8" borderId="0" xfId="0" applyNumberFormat="1" applyFill="1" applyBorder="1" applyAlignment="1">
      <alignment horizontal="center"/>
    </xf>
    <xf numFmtId="1" fontId="14" fillId="0" borderId="6" xfId="2" applyNumberFormat="1" applyFont="1" applyFill="1" applyBorder="1" applyAlignment="1" applyProtection="1">
      <alignment horizontal="center"/>
      <protection locked="0"/>
    </xf>
    <xf numFmtId="1" fontId="14" fillId="0" borderId="13" xfId="2" applyNumberFormat="1" applyFont="1" applyFill="1" applyBorder="1" applyAlignment="1">
      <alignment horizontal="center"/>
    </xf>
    <xf numFmtId="166" fontId="14" fillId="3" borderId="0" xfId="0" applyNumberFormat="1" applyFont="1" applyFill="1" applyBorder="1" applyAlignment="1">
      <alignment horizontal="center"/>
    </xf>
    <xf numFmtId="1" fontId="14" fillId="0" borderId="7" xfId="2" applyNumberFormat="1" applyFont="1" applyFill="1" applyBorder="1" applyAlignment="1">
      <alignment horizontal="center"/>
    </xf>
    <xf numFmtId="166" fontId="14" fillId="0" borderId="0" xfId="0" applyNumberFormat="1" applyFont="1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49" fontId="19" fillId="3" borderId="4" xfId="2" applyNumberFormat="1" applyFont="1" applyFill="1" applyBorder="1" applyAlignment="1" applyProtection="1">
      <alignment horizontal="center"/>
      <protection locked="0"/>
    </xf>
    <xf numFmtId="49" fontId="0" fillId="0" borderId="0" xfId="2" applyNumberFormat="1" applyFont="1" applyFill="1" applyBorder="1" applyAlignment="1">
      <alignment horizontal="center"/>
    </xf>
    <xf numFmtId="49" fontId="2" fillId="0" borderId="0" xfId="2" applyNumberFormat="1" applyFill="1" applyBorder="1" applyAlignment="1">
      <alignment horizontal="center"/>
    </xf>
    <xf numFmtId="49" fontId="2" fillId="7" borderId="0" xfId="2" applyNumberFormat="1" applyFill="1" applyBorder="1" applyAlignment="1">
      <alignment horizontal="center"/>
    </xf>
    <xf numFmtId="49" fontId="2" fillId="9" borderId="0" xfId="2" applyNumberFormat="1" applyFill="1" applyBorder="1" applyAlignment="1">
      <alignment horizontal="center"/>
    </xf>
    <xf numFmtId="49" fontId="19" fillId="0" borderId="0" xfId="2" applyNumberFormat="1" applyFont="1" applyFill="1" applyBorder="1" applyAlignment="1" applyProtection="1">
      <alignment horizontal="center"/>
      <protection locked="0"/>
    </xf>
    <xf numFmtId="2" fontId="2" fillId="0" borderId="4" xfId="2" applyNumberFormat="1" applyFill="1" applyBorder="1" applyAlignment="1">
      <alignment horizontal="center"/>
    </xf>
    <xf numFmtId="1" fontId="23" fillId="0" borderId="4" xfId="2" applyNumberFormat="1" applyFont="1" applyFill="1" applyBorder="1" applyAlignment="1">
      <alignment horizontal="center"/>
    </xf>
    <xf numFmtId="1" fontId="0" fillId="15" borderId="4" xfId="2" applyNumberFormat="1" applyFont="1" applyFill="1" applyBorder="1" applyAlignment="1">
      <alignment horizontal="center"/>
    </xf>
    <xf numFmtId="1" fontId="2" fillId="15" borderId="4" xfId="2" applyNumberFormat="1" applyFill="1" applyBorder="1" applyAlignment="1">
      <alignment horizontal="center"/>
    </xf>
    <xf numFmtId="49" fontId="19" fillId="0" borderId="7" xfId="2" applyNumberFormat="1" applyFont="1" applyFill="1" applyBorder="1" applyAlignment="1" applyProtection="1">
      <alignment horizontal="center"/>
      <protection locked="0"/>
    </xf>
    <xf numFmtId="49" fontId="19" fillId="11" borderId="4" xfId="2" applyNumberFormat="1" applyFont="1" applyFill="1" applyBorder="1" applyAlignment="1" applyProtection="1">
      <alignment horizontal="center"/>
      <protection locked="0"/>
    </xf>
    <xf numFmtId="0" fontId="14" fillId="11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15" borderId="4" xfId="0" applyFill="1" applyBorder="1" applyAlignment="1">
      <alignment horizontal="center"/>
    </xf>
    <xf numFmtId="2" fontId="17" fillId="0" borderId="4" xfId="2" applyNumberFormat="1" applyFont="1" applyFill="1" applyBorder="1" applyAlignment="1">
      <alignment horizontal="center"/>
    </xf>
    <xf numFmtId="1" fontId="1" fillId="11" borderId="0" xfId="2" applyNumberFormat="1" applyFont="1" applyFill="1" applyAlignment="1">
      <alignment horizontal="center"/>
    </xf>
    <xf numFmtId="49" fontId="19" fillId="0" borderId="6" xfId="2" applyNumberFormat="1" applyFont="1" applyFill="1" applyBorder="1" applyAlignment="1" applyProtection="1">
      <alignment horizontal="center"/>
      <protection locked="0"/>
    </xf>
    <xf numFmtId="49" fontId="19" fillId="0" borderId="7" xfId="2" applyNumberFormat="1" applyFont="1" applyFill="1" applyBorder="1" applyAlignment="1" applyProtection="1">
      <alignment horizontal="center"/>
      <protection locked="0"/>
    </xf>
    <xf numFmtId="49" fontId="19" fillId="0" borderId="6" xfId="2" applyNumberFormat="1" applyFont="1" applyFill="1" applyBorder="1" applyAlignment="1" applyProtection="1">
      <alignment horizontal="center"/>
      <protection locked="0"/>
    </xf>
    <xf numFmtId="49" fontId="19" fillId="0" borderId="7" xfId="2" applyNumberFormat="1" applyFont="1" applyFill="1" applyBorder="1" applyAlignment="1" applyProtection="1">
      <alignment horizontal="center"/>
      <protection locked="0"/>
    </xf>
    <xf numFmtId="0" fontId="0" fillId="0" borderId="14" xfId="0" applyFont="1" applyFill="1" applyBorder="1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0" fontId="24" fillId="0" borderId="15" xfId="0" applyFont="1" applyBorder="1" applyAlignment="1">
      <alignment horizontal="center"/>
    </xf>
    <xf numFmtId="0" fontId="25" fillId="0" borderId="16" xfId="0" applyFont="1" applyBorder="1" applyAlignment="1">
      <alignment horizontal="center" vertical="center" readingOrder="1"/>
    </xf>
    <xf numFmtId="0" fontId="25" fillId="0" borderId="17" xfId="0" applyFont="1" applyBorder="1" applyAlignment="1">
      <alignment horizontal="center" vertical="center" readingOrder="1"/>
    </xf>
    <xf numFmtId="0" fontId="0" fillId="0" borderId="0" xfId="0" applyFill="1" applyBorder="1" applyAlignment="1"/>
    <xf numFmtId="0" fontId="25" fillId="0" borderId="0" xfId="0" applyFont="1" applyAlignment="1">
      <alignment horizontal="center" vertical="center" readingOrder="1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 textRotation="90"/>
    </xf>
    <xf numFmtId="0" fontId="0" fillId="0" borderId="0" xfId="0" applyFill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49" fontId="19" fillId="0" borderId="6" xfId="2" applyNumberFormat="1" applyFont="1" applyFill="1" applyBorder="1" applyAlignment="1" applyProtection="1">
      <alignment horizontal="center"/>
      <protection locked="0"/>
    </xf>
    <xf numFmtId="49" fontId="19" fillId="0" borderId="5" xfId="2" applyNumberFormat="1" applyFont="1" applyFill="1" applyBorder="1" applyAlignment="1" applyProtection="1">
      <alignment horizontal="center"/>
      <protection locked="0"/>
    </xf>
    <xf numFmtId="49" fontId="19" fillId="0" borderId="7" xfId="2" applyNumberFormat="1" applyFont="1" applyFill="1" applyBorder="1" applyAlignment="1" applyProtection="1">
      <alignment horizontal="center"/>
      <protection locked="0"/>
    </xf>
    <xf numFmtId="164" fontId="15" fillId="6" borderId="5" xfId="2" applyNumberFormat="1" applyFont="1" applyFill="1" applyBorder="1" applyAlignment="1">
      <alignment horizontal="center"/>
    </xf>
    <xf numFmtId="164" fontId="15" fillId="6" borderId="6" xfId="2" applyNumberFormat="1" applyFont="1" applyFill="1" applyBorder="1" applyAlignment="1">
      <alignment horizontal="center"/>
    </xf>
    <xf numFmtId="164" fontId="15" fillId="6" borderId="7" xfId="2" applyNumberFormat="1" applyFont="1" applyFill="1" applyBorder="1" applyAlignment="1">
      <alignment horizontal="center"/>
    </xf>
    <xf numFmtId="49" fontId="0" fillId="0" borderId="5" xfId="2" applyNumberFormat="1" applyFont="1" applyFill="1" applyBorder="1" applyAlignment="1">
      <alignment horizontal="right"/>
    </xf>
    <xf numFmtId="49" fontId="0" fillId="0" borderId="6" xfId="2" applyNumberFormat="1" applyFont="1" applyFill="1" applyBorder="1" applyAlignment="1">
      <alignment horizontal="right"/>
    </xf>
    <xf numFmtId="49" fontId="0" fillId="0" borderId="7" xfId="2" applyNumberFormat="1" applyFont="1" applyFill="1" applyBorder="1" applyAlignment="1">
      <alignment horizontal="right"/>
    </xf>
    <xf numFmtId="49" fontId="2" fillId="0" borderId="5" xfId="2" applyNumberFormat="1" applyFont="1" applyFill="1" applyBorder="1" applyAlignment="1">
      <alignment horizontal="right"/>
    </xf>
    <xf numFmtId="49" fontId="2" fillId="0" borderId="6" xfId="2" applyNumberFormat="1" applyFill="1" applyBorder="1" applyAlignment="1">
      <alignment horizontal="right"/>
    </xf>
    <xf numFmtId="49" fontId="2" fillId="0" borderId="7" xfId="2" applyNumberFormat="1" applyFill="1" applyBorder="1" applyAlignment="1">
      <alignment horizontal="right"/>
    </xf>
    <xf numFmtId="0" fontId="6" fillId="0" borderId="5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10" fillId="0" borderId="10" xfId="3" applyFont="1" applyFill="1" applyBorder="1" applyAlignment="1">
      <alignment horizontal="center"/>
    </xf>
    <xf numFmtId="1" fontId="19" fillId="0" borderId="5" xfId="2" applyNumberFormat="1" applyFont="1" applyFill="1" applyBorder="1" applyAlignment="1" applyProtection="1">
      <alignment horizontal="center"/>
      <protection locked="0"/>
    </xf>
    <xf numFmtId="1" fontId="19" fillId="0" borderId="7" xfId="2" applyNumberFormat="1" applyFont="1" applyFill="1" applyBorder="1" applyAlignment="1" applyProtection="1">
      <alignment horizontal="center"/>
      <protection locked="0"/>
    </xf>
    <xf numFmtId="49" fontId="19" fillId="3" borderId="5" xfId="2" applyNumberFormat="1" applyFont="1" applyFill="1" applyBorder="1" applyAlignment="1" applyProtection="1">
      <alignment horizontal="center"/>
      <protection locked="0"/>
    </xf>
    <xf numFmtId="49" fontId="19" fillId="3" borderId="6" xfId="2" applyNumberFormat="1" applyFont="1" applyFill="1" applyBorder="1" applyAlignment="1" applyProtection="1">
      <alignment horizontal="center"/>
      <protection locked="0"/>
    </xf>
    <xf numFmtId="49" fontId="19" fillId="3" borderId="7" xfId="2" applyNumberFormat="1" applyFont="1" applyFill="1" applyBorder="1" applyAlignment="1" applyProtection="1">
      <alignment horizontal="center"/>
      <protection locked="0"/>
    </xf>
    <xf numFmtId="49" fontId="4" fillId="5" borderId="1" xfId="0" applyNumberFormat="1" applyFont="1" applyFill="1" applyBorder="1" applyAlignment="1">
      <alignment horizontal="center"/>
    </xf>
    <xf numFmtId="49" fontId="4" fillId="16" borderId="0" xfId="0" applyNumberFormat="1" applyFont="1" applyFill="1" applyBorder="1" applyAlignment="1">
      <alignment horizontal="center"/>
    </xf>
    <xf numFmtId="49" fontId="7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horizontal="center" textRotation="90"/>
    </xf>
    <xf numFmtId="49" fontId="4" fillId="16" borderId="0" xfId="0" applyNumberFormat="1" applyFont="1" applyFill="1" applyBorder="1" applyAlignment="1">
      <alignment horizontal="center" textRotation="90"/>
    </xf>
    <xf numFmtId="49" fontId="4" fillId="5" borderId="14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center"/>
    </xf>
    <xf numFmtId="0" fontId="26" fillId="0" borderId="0" xfId="0" applyFont="1" applyAlignment="1">
      <alignment horizontal="center"/>
    </xf>
  </cellXfs>
  <cellStyles count="4">
    <cellStyle name="Excel Built-in Normal" xfId="1" xr:uid="{00000000-0005-0000-0000-000000000000}"/>
    <cellStyle name="Normal" xfId="0" builtinId="0"/>
    <cellStyle name="Normal 2" xfId="3" xr:uid="{00000000-0005-0000-0000-000002000000}"/>
    <cellStyle name="Normal 5" xfId="2" xr:uid="{00000000-0005-0000-0000-000003000000}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8">
  <rv s="0">
    <v>0</v>
    <v>8</v>
    <v>33</v>
    <v>1</v>
  </rv>
  <rv s="0">
    <v>0</v>
    <v>8</v>
    <v>34</v>
    <v>1</v>
  </rv>
  <rv s="0">
    <v>0</v>
    <v>8</v>
    <v>35</v>
    <v>1</v>
  </rv>
  <rv s="0">
    <v>0</v>
    <v>8</v>
    <v>36</v>
    <v>1</v>
  </rv>
  <rv s="0">
    <v>0</v>
    <v>8</v>
    <v>37</v>
    <v>1</v>
  </rv>
  <rv s="0">
    <v>0</v>
    <v>8</v>
    <v>38</v>
    <v>1</v>
  </rv>
  <rv s="0">
    <v>0</v>
    <v>8</v>
    <v>39</v>
    <v>1</v>
  </rv>
  <rv s="0">
    <v>0</v>
    <v>8</v>
    <v>40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J2027"/>
  <sheetViews>
    <sheetView tabSelected="1" zoomScale="145" zoomScaleNormal="145" workbookViewId="0">
      <selection activeCell="E9" sqref="E9"/>
    </sheetView>
  </sheetViews>
  <sheetFormatPr defaultColWidth="9.140625" defaultRowHeight="12.75"/>
  <cols>
    <col min="1" max="1" width="5.7109375" style="16" customWidth="1"/>
    <col min="2" max="3" width="10.7109375" style="2" hidden="1" customWidth="1"/>
    <col min="4" max="4" width="10.7109375" style="165" customWidth="1"/>
    <col min="5" max="5" width="10.28515625" style="1" customWidth="1"/>
    <col min="6" max="6" width="4.7109375" style="4" customWidth="1"/>
    <col min="7" max="7" width="11.5703125" style="124"/>
    <col min="8" max="38" width="5.7109375" style="4" customWidth="1"/>
    <col min="39" max="159" width="9.140625" style="4"/>
  </cols>
  <sheetData>
    <row r="1" spans="1:166" ht="12.75" customHeight="1" thickBot="1">
      <c r="A1" s="13"/>
      <c r="D1" s="158"/>
      <c r="E1" s="125"/>
    </row>
    <row r="2" spans="1:166" ht="14.25" thickBot="1">
      <c r="A2" s="14"/>
      <c r="B2" s="3"/>
      <c r="C2" s="3"/>
      <c r="D2" s="159"/>
      <c r="E2" s="126"/>
      <c r="F2" s="124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</row>
    <row r="3" spans="1:166" ht="15" customHeight="1" thickBot="1">
      <c r="A3" s="13"/>
      <c r="D3" s="160"/>
      <c r="E3" s="126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</row>
    <row r="4" spans="1:166" s="6" customFormat="1" ht="15" customHeight="1" thickBot="1">
      <c r="A4" s="15"/>
      <c r="B4" s="2"/>
      <c r="C4" s="2"/>
      <c r="D4" s="161"/>
      <c r="E4" s="126"/>
      <c r="F4" s="12"/>
      <c r="G4" s="123"/>
      <c r="H4" s="132"/>
      <c r="I4" s="133"/>
      <c r="J4" s="133"/>
      <c r="K4" s="133"/>
      <c r="L4" s="133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FD4" s="7"/>
      <c r="FE4" s="7"/>
      <c r="FF4" s="7"/>
      <c r="FG4" s="7"/>
      <c r="FH4" s="7"/>
      <c r="FI4" s="7"/>
      <c r="FJ4" s="7"/>
    </row>
    <row r="5" spans="1:166" ht="15.75" thickBot="1">
      <c r="A5" s="126">
        <v>2</v>
      </c>
      <c r="C5" s="5"/>
      <c r="D5" s="157" t="str">
        <f>VLOOKUP(A5,$F$5:$G$42,2)</f>
        <v>2-16-25-29</v>
      </c>
      <c r="E5" s="166">
        <f>IF(COUNTIF(D$5:D5,D5)&gt;1,2,1)</f>
        <v>1</v>
      </c>
      <c r="F5" s="9">
        <v>1</v>
      </c>
      <c r="G5" s="124" t="s">
        <v>221</v>
      </c>
      <c r="K5" s="10"/>
    </row>
    <row r="6" spans="1:166" ht="15.75" thickBot="1">
      <c r="A6" s="126">
        <v>1</v>
      </c>
      <c r="B6" s="5"/>
      <c r="C6" s="5"/>
      <c r="D6" s="157" t="str">
        <f t="shared" ref="D6:D37" si="0">VLOOKUP(A6,$F$5:$G$42,2)</f>
        <v>1-10-22-34</v>
      </c>
      <c r="E6" s="166">
        <f>IF(COUNTIF(D$5:D6,D6)&gt;1,2,1)</f>
        <v>1</v>
      </c>
      <c r="F6" s="9">
        <v>2</v>
      </c>
      <c r="G6" s="124" t="s">
        <v>222</v>
      </c>
      <c r="K6" s="10"/>
    </row>
    <row r="7" spans="1:166" ht="15.75" thickBot="1">
      <c r="A7" s="126">
        <v>4</v>
      </c>
      <c r="B7" s="5"/>
      <c r="C7" s="5"/>
      <c r="D7" s="157" t="str">
        <f t="shared" si="0"/>
        <v>4-6-30-31</v>
      </c>
      <c r="E7" s="166">
        <f>IF(COUNTIF(D$5:D7,D7)&gt;1,2,1)</f>
        <v>1</v>
      </c>
      <c r="F7" s="9">
        <v>3</v>
      </c>
      <c r="G7" s="124" t="s">
        <v>223</v>
      </c>
      <c r="K7" s="10"/>
    </row>
    <row r="8" spans="1:166" ht="15.75" thickBot="1">
      <c r="A8" s="126">
        <v>5</v>
      </c>
      <c r="B8" s="5"/>
      <c r="C8" s="5"/>
      <c r="D8" s="157" t="str">
        <f t="shared" si="0"/>
        <v>3-5-27-28</v>
      </c>
      <c r="E8" s="166">
        <f>IF(COUNTIF(D$5:D8,D8)&gt;1,2,1)</f>
        <v>1</v>
      </c>
      <c r="F8" s="9">
        <v>4</v>
      </c>
      <c r="G8" s="124" t="s">
        <v>224</v>
      </c>
      <c r="K8" s="10"/>
    </row>
    <row r="9" spans="1:166" ht="15.75" thickBot="1">
      <c r="A9" s="126">
        <v>1</v>
      </c>
      <c r="B9" s="5"/>
      <c r="C9" s="5"/>
      <c r="D9" s="157" t="str">
        <f t="shared" si="0"/>
        <v>1-10-22-34</v>
      </c>
      <c r="E9" s="166">
        <f>IF(COUNTIF(D$5:D9,D9)&gt;1,2,1)</f>
        <v>2</v>
      </c>
      <c r="F9" s="9">
        <v>5</v>
      </c>
      <c r="G9" s="124" t="s">
        <v>225</v>
      </c>
      <c r="K9" s="10"/>
    </row>
    <row r="10" spans="1:166" ht="15.75" thickBot="1">
      <c r="A10" s="126">
        <v>4</v>
      </c>
      <c r="B10" s="5"/>
      <c r="C10" s="5"/>
      <c r="D10" s="157" t="str">
        <f t="shared" si="0"/>
        <v>4-6-30-31</v>
      </c>
      <c r="E10" s="166">
        <f>IF(COUNTIF(D$5:D10,D10)&gt;1,2,1)</f>
        <v>2</v>
      </c>
      <c r="F10" s="9">
        <v>6</v>
      </c>
      <c r="G10" s="124" t="s">
        <v>226</v>
      </c>
      <c r="K10" s="10"/>
    </row>
    <row r="11" spans="1:166" ht="15.75" thickBot="1">
      <c r="A11" s="126">
        <v>6</v>
      </c>
      <c r="B11" s="5"/>
      <c r="C11" s="5"/>
      <c r="D11" s="157" t="str">
        <f t="shared" si="0"/>
        <v>0-6-11-32</v>
      </c>
      <c r="E11" s="166">
        <f>IF(COUNTIF(D$5:D11,D11)&gt;1,2,1)</f>
        <v>1</v>
      </c>
      <c r="F11" s="9">
        <v>7</v>
      </c>
      <c r="K11" s="10"/>
    </row>
    <row r="12" spans="1:166" ht="15.75" thickBot="1">
      <c r="A12" s="126">
        <v>3</v>
      </c>
      <c r="B12" s="5"/>
      <c r="C12" s="5"/>
      <c r="D12" s="157" t="str">
        <f t="shared" si="0"/>
        <v>3-18-19-26</v>
      </c>
      <c r="E12" s="166">
        <f>IF(COUNTIF(D$5:D12,D12)&gt;1,2,1)</f>
        <v>1</v>
      </c>
      <c r="F12" s="9">
        <v>8</v>
      </c>
      <c r="K12" s="10"/>
    </row>
    <row r="13" spans="1:166" ht="15.75" thickBot="1">
      <c r="A13" s="126">
        <v>2</v>
      </c>
      <c r="B13" s="5"/>
      <c r="C13" s="5"/>
      <c r="D13" s="157" t="str">
        <f t="shared" si="0"/>
        <v>2-16-25-29</v>
      </c>
      <c r="E13" s="166">
        <f>IF(COUNTIF(D$5:D13,D13)&gt;1,2,1)</f>
        <v>2</v>
      </c>
      <c r="F13" s="9">
        <v>9</v>
      </c>
      <c r="K13" s="10"/>
    </row>
    <row r="14" spans="1:166" ht="15.75" thickBot="1">
      <c r="A14" s="126">
        <v>1</v>
      </c>
      <c r="B14" s="5"/>
      <c r="C14" s="5"/>
      <c r="D14" s="157" t="str">
        <f t="shared" si="0"/>
        <v>1-10-22-34</v>
      </c>
      <c r="E14" s="166">
        <f>IF(COUNTIF(D$5:D14,D14)&gt;1,2,1)</f>
        <v>2</v>
      </c>
      <c r="F14" s="9">
        <v>10</v>
      </c>
      <c r="K14" s="10"/>
    </row>
    <row r="15" spans="1:166" ht="15.75" thickBot="1">
      <c r="A15" s="126">
        <v>4</v>
      </c>
      <c r="B15" s="5"/>
      <c r="C15" s="5"/>
      <c r="D15" s="157" t="str">
        <f t="shared" si="0"/>
        <v>4-6-30-31</v>
      </c>
      <c r="E15" s="166">
        <f>IF(COUNTIF(D$5:D15,D15)&gt;1,2,1)</f>
        <v>2</v>
      </c>
      <c r="F15" s="9">
        <v>11</v>
      </c>
      <c r="K15" s="10"/>
    </row>
    <row r="16" spans="1:166" ht="15.75" thickBot="1">
      <c r="A16" s="126">
        <v>5</v>
      </c>
      <c r="B16" s="5"/>
      <c r="C16" s="5"/>
      <c r="D16" s="157" t="str">
        <f t="shared" si="0"/>
        <v>3-5-27-28</v>
      </c>
      <c r="E16" s="166">
        <f>IF(COUNTIF(D$5:D16,D16)&gt;1,2,1)</f>
        <v>2</v>
      </c>
      <c r="F16" s="9">
        <v>12</v>
      </c>
      <c r="K16" s="10"/>
    </row>
    <row r="17" spans="1:11" ht="15.75" thickBot="1">
      <c r="A17" s="126">
        <v>1</v>
      </c>
      <c r="B17" s="5"/>
      <c r="C17" s="5"/>
      <c r="D17" s="157" t="str">
        <f t="shared" si="0"/>
        <v>1-10-22-34</v>
      </c>
      <c r="E17" s="166">
        <f>IF(COUNTIF(D$5:D17,D17)&gt;1,2,1)</f>
        <v>2</v>
      </c>
      <c r="F17" s="9">
        <v>13</v>
      </c>
      <c r="K17" s="10"/>
    </row>
    <row r="18" spans="1:11" ht="15.75" thickBot="1">
      <c r="A18" s="126">
        <v>4</v>
      </c>
      <c r="B18" s="5"/>
      <c r="C18" s="5"/>
      <c r="D18" s="157" t="str">
        <f t="shared" si="0"/>
        <v>4-6-30-31</v>
      </c>
      <c r="E18" s="166">
        <f>IF(COUNTIF(D$5:D18,D18)&gt;1,2,1)</f>
        <v>2</v>
      </c>
      <c r="F18" s="9">
        <v>14</v>
      </c>
      <c r="K18" s="10"/>
    </row>
    <row r="19" spans="1:11" ht="15.75" thickBot="1">
      <c r="A19" s="126">
        <v>6</v>
      </c>
      <c r="B19" s="5"/>
      <c r="C19" s="5"/>
      <c r="D19" s="157" t="str">
        <f t="shared" si="0"/>
        <v>0-6-11-32</v>
      </c>
      <c r="E19" s="166">
        <f>IF(COUNTIF(D$5:D19,D19)&gt;1,2,1)</f>
        <v>2</v>
      </c>
      <c r="F19" s="9">
        <v>15</v>
      </c>
      <c r="K19" s="10"/>
    </row>
    <row r="20" spans="1:11" ht="15.75" thickBot="1">
      <c r="A20" s="126">
        <v>3</v>
      </c>
      <c r="B20" s="5"/>
      <c r="C20" s="5"/>
      <c r="D20" s="157" t="str">
        <f t="shared" si="0"/>
        <v>3-18-19-26</v>
      </c>
      <c r="E20" s="166">
        <f>IF(COUNTIF(D$5:D20,D20)&gt;1,2,1)</f>
        <v>2</v>
      </c>
      <c r="F20" s="9">
        <v>16</v>
      </c>
      <c r="K20" s="10"/>
    </row>
    <row r="21" spans="1:11" ht="15.75" thickBot="1">
      <c r="A21" s="126">
        <v>2</v>
      </c>
      <c r="B21" s="5"/>
      <c r="C21" s="5"/>
      <c r="D21" s="157" t="str">
        <f t="shared" si="0"/>
        <v>2-16-25-29</v>
      </c>
      <c r="E21" s="166">
        <f>IF(COUNTIF(D$5:D21,D21)&gt;1,2,1)</f>
        <v>2</v>
      </c>
      <c r="F21" s="9">
        <v>17</v>
      </c>
      <c r="K21" s="10"/>
    </row>
    <row r="22" spans="1:11" ht="15.75" thickBot="1">
      <c r="A22" s="126">
        <v>1</v>
      </c>
      <c r="B22" s="5"/>
      <c r="C22" s="5"/>
      <c r="D22" s="157" t="str">
        <f t="shared" si="0"/>
        <v>1-10-22-34</v>
      </c>
      <c r="E22" s="166">
        <f>IF(COUNTIF(D$5:D22,D22)&gt;1,2,1)</f>
        <v>2</v>
      </c>
      <c r="F22" s="9">
        <v>18</v>
      </c>
      <c r="K22" s="10"/>
    </row>
    <row r="23" spans="1:11" ht="15.75" thickBot="1">
      <c r="A23" s="126">
        <v>4</v>
      </c>
      <c r="B23" s="5"/>
      <c r="C23" s="5"/>
      <c r="D23" s="157" t="str">
        <f t="shared" si="0"/>
        <v>4-6-30-31</v>
      </c>
      <c r="E23" s="166">
        <f>IF(COUNTIF(D$5:D23,D23)&gt;1,2,1)</f>
        <v>2</v>
      </c>
      <c r="F23" s="9">
        <v>19</v>
      </c>
      <c r="K23" s="10"/>
    </row>
    <row r="24" spans="1:11" ht="15.75" thickBot="1">
      <c r="A24" s="126">
        <v>5</v>
      </c>
      <c r="B24" s="5"/>
      <c r="C24" s="5"/>
      <c r="D24" s="157" t="str">
        <f t="shared" si="0"/>
        <v>3-5-27-28</v>
      </c>
      <c r="E24" s="166">
        <f>IF(COUNTIF(D$5:D24,D24)&gt;1,2,1)</f>
        <v>2</v>
      </c>
      <c r="F24" s="9">
        <v>20</v>
      </c>
      <c r="K24" s="10"/>
    </row>
    <row r="25" spans="1:11" ht="15.75" thickBot="1">
      <c r="A25" s="126">
        <v>1</v>
      </c>
      <c r="B25" s="5"/>
      <c r="C25" s="5"/>
      <c r="D25" s="157" t="str">
        <f t="shared" si="0"/>
        <v>1-10-22-34</v>
      </c>
      <c r="E25" s="166">
        <f>IF(COUNTIF(D$5:D25,D25)&gt;1,2,1)</f>
        <v>2</v>
      </c>
      <c r="F25" s="9">
        <v>21</v>
      </c>
      <c r="K25" s="10"/>
    </row>
    <row r="26" spans="1:11" ht="15.75" thickBot="1">
      <c r="A26" s="126">
        <v>4</v>
      </c>
      <c r="B26" s="5"/>
      <c r="C26" s="5"/>
      <c r="D26" s="157" t="str">
        <f t="shared" si="0"/>
        <v>4-6-30-31</v>
      </c>
      <c r="E26" s="166">
        <f>IF(COUNTIF(D$5:D26,D26)&gt;1,2,1)</f>
        <v>2</v>
      </c>
      <c r="F26" s="9">
        <v>22</v>
      </c>
      <c r="K26" s="10"/>
    </row>
    <row r="27" spans="1:11" ht="15.75" thickBot="1">
      <c r="A27" s="126">
        <v>6</v>
      </c>
      <c r="B27" s="5"/>
      <c r="C27" s="5"/>
      <c r="D27" s="157" t="str">
        <f t="shared" si="0"/>
        <v>0-6-11-32</v>
      </c>
      <c r="E27" s="166">
        <f>IF(COUNTIF(D$5:D27,D27)&gt;1,2,1)</f>
        <v>2</v>
      </c>
      <c r="F27" s="9">
        <v>23</v>
      </c>
      <c r="K27" s="10"/>
    </row>
    <row r="28" spans="1:11" ht="15.75" thickBot="1">
      <c r="A28" s="126">
        <v>3</v>
      </c>
      <c r="B28" s="5"/>
      <c r="C28" s="5"/>
      <c r="D28" s="157" t="str">
        <f t="shared" si="0"/>
        <v>3-18-19-26</v>
      </c>
      <c r="E28" s="166">
        <f>IF(COUNTIF(D$5:D28,D28)&gt;1,2,1)</f>
        <v>2</v>
      </c>
      <c r="F28" s="9">
        <v>24</v>
      </c>
      <c r="K28" s="10"/>
    </row>
    <row r="29" spans="1:11" ht="15.75" thickBot="1">
      <c r="A29" s="126">
        <v>2</v>
      </c>
      <c r="B29" s="5"/>
      <c r="C29" s="5"/>
      <c r="D29" s="157" t="str">
        <f t="shared" si="0"/>
        <v>2-16-25-29</v>
      </c>
      <c r="E29" s="166">
        <f>IF(COUNTIF(D$5:D29,D29)&gt;1,2,1)</f>
        <v>2</v>
      </c>
      <c r="F29" s="9">
        <v>25</v>
      </c>
      <c r="K29" s="10"/>
    </row>
    <row r="30" spans="1:11" ht="15.75" thickBot="1">
      <c r="A30" s="126">
        <v>1</v>
      </c>
      <c r="B30" s="5"/>
      <c r="C30" s="5"/>
      <c r="D30" s="157" t="str">
        <f t="shared" si="0"/>
        <v>1-10-22-34</v>
      </c>
      <c r="E30" s="166">
        <f>IF(COUNTIF(D$5:D30,D30)&gt;1,2,1)</f>
        <v>2</v>
      </c>
      <c r="F30" s="9">
        <v>26</v>
      </c>
      <c r="G30" s="124" t="s">
        <v>223</v>
      </c>
      <c r="K30" s="10"/>
    </row>
    <row r="31" spans="1:11" ht="15.75" thickBot="1">
      <c r="A31" s="126">
        <v>4</v>
      </c>
      <c r="B31" s="5"/>
      <c r="C31" s="5"/>
      <c r="D31" s="157" t="str">
        <f t="shared" si="0"/>
        <v>4-6-30-31</v>
      </c>
      <c r="E31" s="166">
        <f>IF(COUNTIF(D$5:D31,D31)&gt;1,2,1)</f>
        <v>2</v>
      </c>
      <c r="F31" s="9">
        <v>27</v>
      </c>
      <c r="K31" s="10"/>
    </row>
    <row r="32" spans="1:11" ht="15.75" thickBot="1">
      <c r="A32" s="126">
        <v>5</v>
      </c>
      <c r="B32" s="5"/>
      <c r="C32" s="5"/>
      <c r="D32" s="157" t="str">
        <f t="shared" si="0"/>
        <v>3-5-27-28</v>
      </c>
      <c r="E32" s="166">
        <f>IF(COUNTIF(D$5:D32,D32)&gt;1,2,1)</f>
        <v>2</v>
      </c>
      <c r="F32" s="9">
        <v>28</v>
      </c>
      <c r="K32" s="10"/>
    </row>
    <row r="33" spans="1:11" ht="15.75" thickBot="1">
      <c r="A33" s="126">
        <v>1</v>
      </c>
      <c r="B33" s="5"/>
      <c r="C33" s="5"/>
      <c r="D33" s="157" t="str">
        <f t="shared" si="0"/>
        <v>1-10-22-34</v>
      </c>
      <c r="E33" s="166">
        <f>IF(COUNTIF(D$5:D33,D33)&gt;1,2,1)</f>
        <v>2</v>
      </c>
      <c r="F33" s="9">
        <v>29</v>
      </c>
      <c r="K33" s="10"/>
    </row>
    <row r="34" spans="1:11" ht="15.75" thickBot="1">
      <c r="A34" s="126">
        <v>4</v>
      </c>
      <c r="B34" s="5"/>
      <c r="C34" s="5"/>
      <c r="D34" s="157" t="str">
        <f t="shared" si="0"/>
        <v>4-6-30-31</v>
      </c>
      <c r="E34" s="166">
        <f>IF(COUNTIF(D$5:D34,D34)&gt;1,2,1)</f>
        <v>2</v>
      </c>
      <c r="F34" s="9">
        <v>30</v>
      </c>
      <c r="K34" s="10"/>
    </row>
    <row r="35" spans="1:11" ht="15.75" thickBot="1">
      <c r="A35" s="126">
        <v>6</v>
      </c>
      <c r="B35" s="5"/>
      <c r="C35" s="5"/>
      <c r="D35" s="157" t="str">
        <f t="shared" si="0"/>
        <v>0-6-11-32</v>
      </c>
      <c r="E35" s="166">
        <f>IF(COUNTIF(D$5:D35,D35)&gt;1,2,1)</f>
        <v>2</v>
      </c>
      <c r="F35" s="9">
        <v>31</v>
      </c>
      <c r="K35" s="10"/>
    </row>
    <row r="36" spans="1:11" ht="15.75" thickBot="1">
      <c r="A36" s="126">
        <v>3</v>
      </c>
      <c r="B36" s="5"/>
      <c r="C36" s="5"/>
      <c r="D36" s="157" t="str">
        <f t="shared" si="0"/>
        <v>3-18-19-26</v>
      </c>
      <c r="E36" s="166">
        <f>IF(COUNTIF(D$5:D36,D36)&gt;1,2,1)</f>
        <v>2</v>
      </c>
      <c r="F36" s="9">
        <v>32</v>
      </c>
      <c r="K36" s="10"/>
    </row>
    <row r="37" spans="1:11" ht="15.75" thickBot="1">
      <c r="A37" s="127">
        <v>2</v>
      </c>
      <c r="B37" s="122"/>
      <c r="C37" s="122"/>
      <c r="D37" s="162" t="str">
        <f t="shared" si="0"/>
        <v>2-16-25-29</v>
      </c>
      <c r="E37" s="166">
        <f>IF(COUNTIF(D$5:D37,D37)&gt;1,2,1)</f>
        <v>2</v>
      </c>
      <c r="F37" s="9">
        <v>33</v>
      </c>
      <c r="K37" s="10"/>
    </row>
    <row r="38" spans="1:11" ht="15.75" thickBot="1">
      <c r="A38" s="8"/>
      <c r="B38" s="8"/>
      <c r="C38" s="8"/>
      <c r="D38" s="163"/>
      <c r="E38" s="126" t="e" cm="1" vm="1">
        <f t="array" aca="1" ref="E38" ca="1">IF(COUNTIF(D$5,D$5:D38)&gt;1,2,1)</f>
        <v>#VALUE!</v>
      </c>
      <c r="F38" s="9">
        <v>34</v>
      </c>
      <c r="K38" s="10"/>
    </row>
    <row r="39" spans="1:11" ht="15.75" thickBot="1">
      <c r="A39" s="8"/>
      <c r="B39" s="8"/>
      <c r="C39" s="8"/>
      <c r="D39" s="163"/>
      <c r="E39" s="126" t="e" cm="1" vm="2">
        <f t="array" aca="1" ref="E39" ca="1">IF(COUNTIF(D$5,D$5:D39)&gt;1,2,1)</f>
        <v>#VALUE!</v>
      </c>
      <c r="F39" s="9">
        <v>35</v>
      </c>
      <c r="K39" s="10"/>
    </row>
    <row r="40" spans="1:11" ht="15.75" thickBot="1">
      <c r="A40" s="8"/>
      <c r="B40" s="8"/>
      <c r="C40" s="8"/>
      <c r="D40" s="163"/>
      <c r="E40" s="126" t="e" cm="1" vm="3">
        <f t="array" aca="1" ref="E40" ca="1">IF(COUNTIF(D$5,D$5:D40)&gt;1,2,1)</f>
        <v>#VALUE!</v>
      </c>
      <c r="F40" s="9">
        <v>36</v>
      </c>
      <c r="K40" s="10"/>
    </row>
    <row r="41" spans="1:11" ht="15.75" thickBot="1">
      <c r="A41" s="8"/>
      <c r="B41" s="8"/>
      <c r="C41" s="8"/>
      <c r="D41" s="163"/>
      <c r="E41" s="126" t="e" cm="1" vm="4">
        <f t="array" aca="1" ref="E41" ca="1">IF(COUNTIF(D$5,D$5:D41)&gt;1,2,1)</f>
        <v>#VALUE!</v>
      </c>
      <c r="F41" s="9">
        <v>37</v>
      </c>
      <c r="K41" s="10"/>
    </row>
    <row r="42" spans="1:11" ht="15.75" thickBot="1">
      <c r="A42" s="8"/>
      <c r="B42" s="8"/>
      <c r="C42" s="8"/>
      <c r="D42" s="163"/>
      <c r="E42" s="126" t="e" cm="1" vm="5">
        <f t="array" aca="1" ref="E42" ca="1">IF(COUNTIF(D$5,D$5:D42)&gt;1,2,1)</f>
        <v>#VALUE!</v>
      </c>
      <c r="F42" s="9"/>
      <c r="K42" s="10"/>
    </row>
    <row r="43" spans="1:11" ht="15.75" thickBot="1">
      <c r="A43" s="8"/>
      <c r="B43" s="8"/>
      <c r="C43" s="8"/>
      <c r="D43" s="163"/>
      <c r="E43" s="126" t="e" cm="1" vm="6">
        <f t="array" aca="1" ref="E43" ca="1">IF(COUNTIF(D$5,D$5:D43)&gt;1,2,1)</f>
        <v>#VALUE!</v>
      </c>
      <c r="F43" s="9"/>
      <c r="K43" s="10"/>
    </row>
    <row r="44" spans="1:11" ht="15.75" thickBot="1">
      <c r="A44" s="8"/>
      <c r="B44" s="8"/>
      <c r="C44" s="8"/>
      <c r="D44" s="163"/>
      <c r="E44" s="126" t="e" cm="1" vm="7">
        <f t="array" aca="1" ref="E44" ca="1">IF(COUNTIF(D$5,D$5:D44)&gt;1,2,1)</f>
        <v>#VALUE!</v>
      </c>
      <c r="F44" s="9"/>
      <c r="K44" s="10"/>
    </row>
    <row r="45" spans="1:11" ht="15.75" thickBot="1">
      <c r="A45" s="8"/>
      <c r="B45" s="8"/>
      <c r="C45" s="8"/>
      <c r="D45" s="163"/>
      <c r="E45" s="126" t="e" cm="1" vm="8">
        <f t="array" aca="1" ref="E45" ca="1">IF(COUNTIF(D$5,D$5:D45)&gt;1,2,1)</f>
        <v>#VALUE!</v>
      </c>
      <c r="F45" s="9"/>
      <c r="K45" s="10"/>
    </row>
    <row r="46" spans="1:11" ht="15.75" thickBot="1">
      <c r="A46" s="8"/>
      <c r="B46" s="8"/>
      <c r="C46" s="8"/>
      <c r="D46" s="163"/>
      <c r="E46" s="126">
        <f ca="1">COUNTIF(INDEX(D46:INDEX($D$1:D46,IFERROR(LOOKUP(2,1/($E$1:E45=2),ROW($E$1:E45)-MIN(ROW($E$1:E45)-1)),1),),),D46)</f>
        <v>0</v>
      </c>
      <c r="F46" s="9"/>
      <c r="K46" s="10"/>
    </row>
    <row r="47" spans="1:11" ht="15.75" thickBot="1">
      <c r="A47" s="8"/>
      <c r="B47" s="8"/>
      <c r="C47" s="8"/>
      <c r="D47" s="163"/>
      <c r="E47" s="126">
        <f ca="1">COUNTIF(INDEX(D47:INDEX($D$1:D47,IFERROR(LOOKUP(2,1/($E$1:E46=2),ROW($E$1:E46)-MIN(ROW($E$1:E46)-1)),1),),),D47)</f>
        <v>0</v>
      </c>
      <c r="F47" s="9"/>
      <c r="K47" s="10"/>
    </row>
    <row r="48" spans="1:11" ht="15.75" thickBot="1">
      <c r="A48" s="8"/>
      <c r="B48" s="8"/>
      <c r="C48" s="8"/>
      <c r="D48" s="163"/>
      <c r="E48" s="126">
        <f ca="1">COUNTIF(INDEX(D48:INDEX($D$1:D48,IFERROR(LOOKUP(2,1/($E$1:E47=2),ROW($E$1:E47)-MIN(ROW($E$1:E47)-1)),1),),),D48)</f>
        <v>0</v>
      </c>
      <c r="K48" s="10"/>
    </row>
    <row r="49" spans="1:5" ht="14.25" thickBot="1">
      <c r="A49" s="8"/>
      <c r="B49" s="8"/>
      <c r="C49" s="8"/>
      <c r="D49" s="163"/>
      <c r="E49" s="126">
        <f ca="1">COUNTIF(INDEX(D49:INDEX($D$1:D49,IFERROR(LOOKUP(2,1/($E$1:E48=2),ROW($E$1:E48)-MIN(ROW($E$1:E48)-1)),1),),),D49)</f>
        <v>0</v>
      </c>
    </row>
    <row r="50" spans="1:5" ht="14.25" thickBot="1">
      <c r="A50" s="8"/>
      <c r="B50" s="8"/>
      <c r="C50" s="8"/>
      <c r="D50" s="163"/>
      <c r="E50" s="126">
        <f ca="1">COUNTIF(INDEX(D50:INDEX($D$1:D50,IFERROR(LOOKUP(2,1/($E$1:E49=2),ROW($E$1:E49)-MIN(ROW($E$1:E49)-1)),1),),),D50)</f>
        <v>0</v>
      </c>
    </row>
    <row r="51" spans="1:5" ht="14.25" thickBot="1">
      <c r="A51" s="8"/>
      <c r="B51" s="8"/>
      <c r="C51" s="8"/>
      <c r="D51" s="163"/>
      <c r="E51" s="126">
        <f ca="1">COUNTIF(INDEX(D51:INDEX($D$1:D51,IFERROR(LOOKUP(2,1/($E$1:E50=2),ROW($E$1:E50)-MIN(ROW($E$1:E50)-1)),1),),),D51)</f>
        <v>0</v>
      </c>
    </row>
    <row r="52" spans="1:5" ht="14.25" thickBot="1">
      <c r="A52" s="8"/>
      <c r="B52" s="8"/>
      <c r="C52" s="8"/>
      <c r="D52" s="163"/>
      <c r="E52" s="126">
        <f ca="1">COUNTIF(INDEX(D52:INDEX($D$1:D52,IFERROR(LOOKUP(2,1/($E$1:E51=2),ROW($E$1:E51)-MIN(ROW($E$1:E51)-1)),1),),),D52)</f>
        <v>0</v>
      </c>
    </row>
    <row r="53" spans="1:5" ht="14.25" thickBot="1">
      <c r="A53" s="8"/>
      <c r="B53" s="8"/>
      <c r="C53" s="8"/>
      <c r="D53" s="163"/>
      <c r="E53" s="126">
        <f ca="1">COUNTIF(INDEX(D53:INDEX($D$1:D53,IFERROR(LOOKUP(2,1/($E$1:E52=2),ROW($E$1:E52)-MIN(ROW($E$1:E52)-1)),1),),),D53)</f>
        <v>0</v>
      </c>
    </row>
    <row r="54" spans="1:5" ht="14.25" thickBot="1">
      <c r="A54" s="8"/>
      <c r="B54" s="8"/>
      <c r="C54" s="8"/>
      <c r="D54" s="163"/>
      <c r="E54" s="126">
        <f ca="1">COUNTIF(INDEX(D54:INDEX($D$1:D54,IFERROR(LOOKUP(2,1/($E$1:E53=2),ROW($E$1:E53)-MIN(ROW($E$1:E53)-1)),1),),),D54)</f>
        <v>0</v>
      </c>
    </row>
    <row r="55" spans="1:5" ht="14.25" thickBot="1">
      <c r="A55" s="8"/>
      <c r="B55" s="8"/>
      <c r="C55" s="8"/>
      <c r="D55" s="163"/>
      <c r="E55" s="126">
        <f ca="1">COUNTIF(INDEX(D55:INDEX($D$1:D55,IFERROR(LOOKUP(2,1/($E$1:E54=2),ROW($E$1:E54)-MIN(ROW($E$1:E54)-1)),1),),),D55)</f>
        <v>0</v>
      </c>
    </row>
    <row r="56" spans="1:5" ht="14.25" thickBot="1">
      <c r="A56" s="8"/>
      <c r="B56" s="8"/>
      <c r="C56" s="8"/>
      <c r="D56" s="163"/>
      <c r="E56" s="126">
        <f ca="1">COUNTIF(INDEX(D56:INDEX($D$1:D56,IFERROR(LOOKUP(2,1/($E$1:E55=2),ROW($E$1:E55)-MIN(ROW($E$1:E55)-1)),1),),),D56)</f>
        <v>0</v>
      </c>
    </row>
    <row r="57" spans="1:5" ht="14.25" thickBot="1">
      <c r="A57" s="8"/>
      <c r="B57" s="8"/>
      <c r="C57" s="8"/>
      <c r="D57" s="163"/>
      <c r="E57" s="126">
        <f ca="1">COUNTIF(INDEX(D57:INDEX($D$1:D57,IFERROR(LOOKUP(2,1/($E$1:E56=2),ROW($E$1:E56)-MIN(ROW($E$1:E56)-1)),1),),),D57)</f>
        <v>0</v>
      </c>
    </row>
    <row r="58" spans="1:5" ht="14.25" thickBot="1">
      <c r="A58" s="8"/>
      <c r="B58" s="8"/>
      <c r="C58" s="8"/>
      <c r="D58" s="163"/>
      <c r="E58" s="126">
        <f ca="1">COUNTIF(INDEX(D58:INDEX($D$1:D58,IFERROR(LOOKUP(2,1/($E$1:E57=2),ROW($E$1:E57)-MIN(ROW($E$1:E57)-1)),1),),),D58)</f>
        <v>0</v>
      </c>
    </row>
    <row r="59" spans="1:5" ht="14.25" thickBot="1">
      <c r="A59" s="8"/>
      <c r="B59" s="8"/>
      <c r="C59" s="8"/>
      <c r="D59" s="163"/>
      <c r="E59" s="126">
        <f ca="1">COUNTIF(INDEX(D59:INDEX($D$1:D59,IFERROR(LOOKUP(2,1/($E$1:E58=2),ROW($E$1:E58)-MIN(ROW($E$1:E58)-1)),1),),),D59)</f>
        <v>0</v>
      </c>
    </row>
    <row r="60" spans="1:5" ht="14.25" thickBot="1">
      <c r="A60" s="8"/>
      <c r="B60" s="8"/>
      <c r="C60" s="8"/>
      <c r="D60" s="163"/>
      <c r="E60" s="126">
        <f ca="1">COUNTIF(INDEX(D60:INDEX($D$1:D60,IFERROR(LOOKUP(2,1/($E$1:E59=2),ROW($E$1:E59)-MIN(ROW($E$1:E59)-1)),1),),),D60)</f>
        <v>0</v>
      </c>
    </row>
    <row r="61" spans="1:5" ht="14.25" thickBot="1">
      <c r="A61" s="8"/>
      <c r="B61" s="8"/>
      <c r="C61" s="8"/>
      <c r="D61" s="163"/>
      <c r="E61" s="126">
        <f ca="1">COUNTIF(INDEX(D61:INDEX($D$1:D61,IFERROR(LOOKUP(2,1/($E$1:E60=2),ROW($E$1:E60)-MIN(ROW($E$1:E60)-1)),1),),),D61)</f>
        <v>0</v>
      </c>
    </row>
    <row r="62" spans="1:5" ht="14.25" thickBot="1">
      <c r="A62" s="8"/>
      <c r="B62" s="8"/>
      <c r="C62" s="8"/>
      <c r="D62" s="163"/>
      <c r="E62" s="126">
        <f ca="1">COUNTIF(INDEX(D62:INDEX($D$1:D62,IFERROR(LOOKUP(2,1/($E$1:E61=2),ROW($E$1:E61)-MIN(ROW($E$1:E61)-1)),1),),),D62)</f>
        <v>0</v>
      </c>
    </row>
    <row r="63" spans="1:5" ht="14.25" thickBot="1">
      <c r="A63" s="8"/>
      <c r="B63" s="8"/>
      <c r="C63" s="8"/>
      <c r="D63" s="163"/>
      <c r="E63" s="126">
        <f ca="1">COUNTIF(INDEX(D63:INDEX($D$1:D63,IFERROR(LOOKUP(2,1/($E$1:E62=2),ROW($E$1:E62)-MIN(ROW($E$1:E62)-1)),1),),),D63)</f>
        <v>0</v>
      </c>
    </row>
    <row r="64" spans="1:5" ht="14.25" thickBot="1">
      <c r="A64" s="8"/>
      <c r="B64" s="8"/>
      <c r="C64" s="8"/>
      <c r="D64" s="163"/>
      <c r="E64" s="126">
        <f ca="1">COUNTIF(INDEX(D64:INDEX($D$1:D64,IFERROR(LOOKUP(2,1/($E$1:E63=2),ROW($E$1:E63)-MIN(ROW($E$1:E63)-1)),1),),),D64)</f>
        <v>0</v>
      </c>
    </row>
    <row r="65" spans="1:5" ht="14.25" thickBot="1">
      <c r="A65" s="8"/>
      <c r="B65" s="8"/>
      <c r="C65" s="8"/>
      <c r="D65" s="163"/>
      <c r="E65" s="126">
        <f ca="1">COUNTIF(INDEX(D65:INDEX($D$1:D65,IFERROR(LOOKUP(2,1/($E$1:E64=2),ROW($E$1:E64)-MIN(ROW($E$1:E64)-1)),1),),),D65)</f>
        <v>0</v>
      </c>
    </row>
    <row r="66" spans="1:5" ht="14.25" thickBot="1">
      <c r="A66" s="8"/>
      <c r="B66" s="8"/>
      <c r="C66" s="8"/>
      <c r="D66" s="163"/>
      <c r="E66" s="126">
        <f ca="1">COUNTIF(INDEX(D66:INDEX($D$1:D66,IFERROR(LOOKUP(2,1/($E$1:E65=2),ROW($E$1:E65)-MIN(ROW($E$1:E65)-1)),1),),),D66)</f>
        <v>0</v>
      </c>
    </row>
    <row r="67" spans="1:5" ht="14.25" thickBot="1">
      <c r="A67" s="8"/>
      <c r="B67" s="8"/>
      <c r="C67" s="8"/>
      <c r="D67" s="163"/>
      <c r="E67" s="126">
        <f ca="1">COUNTIF(INDEX(D67:INDEX($D$1:D67,IFERROR(LOOKUP(2,1/($E$1:E66=2),ROW($E$1:E66)-MIN(ROW($E$1:E66)-1)),1),),),D67)</f>
        <v>0</v>
      </c>
    </row>
    <row r="68" spans="1:5" ht="14.25" thickBot="1">
      <c r="A68" s="8"/>
      <c r="B68" s="8"/>
      <c r="C68" s="8"/>
      <c r="D68" s="163"/>
      <c r="E68" s="126">
        <f ca="1">COUNTIF(INDEX(D68:INDEX($D$1:D68,IFERROR(LOOKUP(2,1/($E$1:E67=2),ROW($E$1:E67)-MIN(ROW($E$1:E67)-1)),1),),),D68)</f>
        <v>0</v>
      </c>
    </row>
    <row r="69" spans="1:5" ht="14.25" thickBot="1">
      <c r="A69" s="8"/>
      <c r="B69" s="8"/>
      <c r="C69" s="8"/>
      <c r="D69" s="163"/>
      <c r="E69" s="126">
        <f ca="1">COUNTIF(INDEX(D69:INDEX($D$1:D69,IFERROR(LOOKUP(2,1/($E$1:E68=2),ROW($E$1:E68)-MIN(ROW($E$1:E68)-1)),1),),),D69)</f>
        <v>0</v>
      </c>
    </row>
    <row r="70" spans="1:5" ht="14.25" thickBot="1">
      <c r="A70" s="8"/>
      <c r="B70" s="8"/>
      <c r="C70" s="8"/>
      <c r="D70" s="163"/>
      <c r="E70" s="126">
        <f ca="1">COUNTIF(INDEX(D70:INDEX($D$1:D70,IFERROR(LOOKUP(2,1/($E$1:E69=2),ROW($E$1:E69)-MIN(ROW($E$1:E69)-1)),1),),),D70)</f>
        <v>0</v>
      </c>
    </row>
    <row r="71" spans="1:5" ht="14.25" thickBot="1">
      <c r="A71" s="8"/>
      <c r="B71" s="8"/>
      <c r="C71" s="8"/>
      <c r="D71" s="163"/>
      <c r="E71" s="126">
        <f ca="1">COUNTIF(INDEX(D71:INDEX($D$1:D71,IFERROR(LOOKUP(2,1/($E$1:E70=2),ROW($E$1:E70)-MIN(ROW($E$1:E70)-1)),1),),),D71)</f>
        <v>0</v>
      </c>
    </row>
    <row r="72" spans="1:5" ht="14.25" thickBot="1">
      <c r="A72" s="8"/>
      <c r="B72" s="8"/>
      <c r="C72" s="8"/>
      <c r="D72" s="163"/>
      <c r="E72" s="126">
        <f ca="1">COUNTIF(INDEX(D72:INDEX($D$1:D72,IFERROR(LOOKUP(2,1/($E$1:E71=2),ROW($E$1:E71)-MIN(ROW($E$1:E71)-1)),1),),),D72)</f>
        <v>0</v>
      </c>
    </row>
    <row r="73" spans="1:5" ht="14.25" thickBot="1">
      <c r="A73" s="8"/>
      <c r="B73" s="8"/>
      <c r="C73" s="8"/>
      <c r="D73" s="163"/>
      <c r="E73" s="126">
        <f ca="1">COUNTIF(INDEX(D73:INDEX($D$1:D73,IFERROR(LOOKUP(2,1/($E$1:E72=2),ROW($E$1:E72)-MIN(ROW($E$1:E72)-1)),1),),),D73)</f>
        <v>0</v>
      </c>
    </row>
    <row r="74" spans="1:5" ht="14.25" thickBot="1">
      <c r="A74" s="8"/>
      <c r="B74" s="8"/>
      <c r="C74" s="8"/>
      <c r="D74" s="163"/>
      <c r="E74" s="126">
        <f ca="1">COUNTIF(INDEX(D74:INDEX($D$1:D74,IFERROR(LOOKUP(2,1/($E$1:E73=2),ROW($E$1:E73)-MIN(ROW($E$1:E73)-1)),1),),),D74)</f>
        <v>0</v>
      </c>
    </row>
    <row r="75" spans="1:5" ht="14.25" thickBot="1">
      <c r="A75" s="8"/>
      <c r="B75" s="8"/>
      <c r="C75" s="8"/>
      <c r="D75" s="163"/>
      <c r="E75" s="126">
        <f ca="1">COUNTIF(INDEX(D75:INDEX($D$1:D75,IFERROR(LOOKUP(2,1/($E$1:E74=2),ROW($E$1:E74)-MIN(ROW($E$1:E74)-1)),1),),),D75)</f>
        <v>0</v>
      </c>
    </row>
    <row r="76" spans="1:5" ht="14.25" thickBot="1">
      <c r="A76" s="8"/>
      <c r="B76" s="8"/>
      <c r="C76" s="8"/>
      <c r="D76" s="163"/>
      <c r="E76" s="126">
        <f ca="1">COUNTIF(INDEX(D76:INDEX($D$1:D76,IFERROR(LOOKUP(2,1/($E$1:E75=2),ROW($E$1:E75)-MIN(ROW($E$1:E75)-1)),1),),),D76)</f>
        <v>0</v>
      </c>
    </row>
    <row r="77" spans="1:5" ht="14.25" thickBot="1">
      <c r="A77" s="8"/>
      <c r="B77" s="8"/>
      <c r="C77" s="8"/>
      <c r="D77" s="163"/>
      <c r="E77" s="126">
        <f ca="1">COUNTIF(INDEX(D77:INDEX($D$1:D77,IFERROR(LOOKUP(2,1/($E$1:E76=2),ROW($E$1:E76)-MIN(ROW($E$1:E76)-1)),1),),),D77)</f>
        <v>0</v>
      </c>
    </row>
    <row r="78" spans="1:5" ht="14.25" thickBot="1">
      <c r="A78" s="8"/>
      <c r="B78" s="8"/>
      <c r="C78" s="8"/>
      <c r="D78" s="163"/>
      <c r="E78" s="126">
        <f ca="1">COUNTIF(INDEX(D78:INDEX($D$1:D78,IFERROR(LOOKUP(2,1/($E$1:E77=2),ROW($E$1:E77)-MIN(ROW($E$1:E77)-1)),1),),),D78)</f>
        <v>0</v>
      </c>
    </row>
    <row r="79" spans="1:5" ht="14.25" thickBot="1">
      <c r="A79" s="8"/>
      <c r="B79" s="8"/>
      <c r="C79" s="8"/>
      <c r="D79" s="163"/>
      <c r="E79" s="126">
        <f ca="1">COUNTIF(INDEX(D79:INDEX($D$1:D79,IFERROR(LOOKUP(2,1/($E$1:E78=2),ROW($E$1:E78)-MIN(ROW($E$1:E78)-1)),1),),),D79)</f>
        <v>0</v>
      </c>
    </row>
    <row r="80" spans="1:5" ht="14.25" thickBot="1">
      <c r="A80" s="8"/>
      <c r="B80" s="8"/>
      <c r="C80" s="8"/>
      <c r="D80" s="163"/>
      <c r="E80" s="126">
        <f ca="1">COUNTIF(INDEX(D80:INDEX($D$1:D80,IFERROR(LOOKUP(2,1/($E$1:E79=2),ROW($E$1:E79)-MIN(ROW($E$1:E79)-1)),1),),),D80)</f>
        <v>0</v>
      </c>
    </row>
    <row r="81" spans="1:5" ht="14.25" thickBot="1">
      <c r="A81" s="8"/>
      <c r="B81" s="8"/>
      <c r="C81" s="8"/>
      <c r="D81" s="163"/>
      <c r="E81" s="126">
        <f ca="1">COUNTIF(INDEX(D81:INDEX($D$1:D81,IFERROR(LOOKUP(2,1/($E$1:E80=2),ROW($E$1:E80)-MIN(ROW($E$1:E80)-1)),1),),),D81)</f>
        <v>0</v>
      </c>
    </row>
    <row r="82" spans="1:5" ht="14.25" thickBot="1">
      <c r="A82" s="8"/>
      <c r="B82" s="8"/>
      <c r="C82" s="8"/>
      <c r="D82" s="163"/>
      <c r="E82" s="126">
        <f ca="1">COUNTIF(INDEX(D82:INDEX($D$1:D82,IFERROR(LOOKUP(2,1/($E$1:E81=2),ROW($E$1:E81)-MIN(ROW($E$1:E81)-1)),1),),),D82)</f>
        <v>0</v>
      </c>
    </row>
    <row r="83" spans="1:5" ht="14.25" thickBot="1">
      <c r="A83" s="8"/>
      <c r="B83" s="8"/>
      <c r="C83" s="8"/>
      <c r="D83" s="163"/>
      <c r="E83" s="126">
        <f ca="1">COUNTIF(INDEX(D83:INDEX($D$1:D83,IFERROR(LOOKUP(2,1/($E$1:E82=2),ROW($E$1:E82)-MIN(ROW($E$1:E82)-1)),1),),),D83)</f>
        <v>0</v>
      </c>
    </row>
    <row r="84" spans="1:5" ht="14.25" thickBot="1">
      <c r="A84" s="8"/>
      <c r="B84" s="8"/>
      <c r="C84" s="8"/>
      <c r="D84" s="163"/>
      <c r="E84" s="126">
        <f ca="1">COUNTIF(INDEX(D84:INDEX($D$1:D84,IFERROR(LOOKUP(2,1/($E$1:E83=2),ROW($E$1:E83)-MIN(ROW($E$1:E83)-1)),1),),),D84)</f>
        <v>0</v>
      </c>
    </row>
    <row r="85" spans="1:5" ht="14.25" thickBot="1">
      <c r="A85" s="8"/>
      <c r="B85" s="8"/>
      <c r="C85" s="8"/>
      <c r="D85" s="163"/>
      <c r="E85" s="126">
        <f ca="1">COUNTIF(INDEX(D85:INDEX($D$1:D85,IFERROR(LOOKUP(2,1/($E$1:E84=2),ROW($E$1:E84)-MIN(ROW($E$1:E84)-1)),1),),),D85)</f>
        <v>0</v>
      </c>
    </row>
    <row r="86" spans="1:5" ht="14.25" thickBot="1">
      <c r="A86" s="8"/>
      <c r="B86" s="8"/>
      <c r="C86" s="8"/>
      <c r="D86" s="163"/>
      <c r="E86" s="126">
        <f ca="1">COUNTIF(INDEX(D86:INDEX($D$1:D86,IFERROR(LOOKUP(2,1/($E$1:E85=2),ROW($E$1:E85)-MIN(ROW($E$1:E85)-1)),1),),),D86)</f>
        <v>0</v>
      </c>
    </row>
    <row r="87" spans="1:5" ht="14.25" thickBot="1">
      <c r="A87" s="8"/>
      <c r="B87" s="8"/>
      <c r="C87" s="8"/>
      <c r="D87" s="163"/>
      <c r="E87" s="126">
        <f ca="1">COUNTIF(INDEX(D87:INDEX($D$1:D87,IFERROR(LOOKUP(2,1/($E$1:E86=2),ROW($E$1:E86)-MIN(ROW($E$1:E86)-1)),1),),),D87)</f>
        <v>0</v>
      </c>
    </row>
    <row r="88" spans="1:5" ht="14.25" thickBot="1">
      <c r="A88" s="8"/>
      <c r="B88" s="8"/>
      <c r="C88" s="8"/>
      <c r="D88" s="163"/>
      <c r="E88" s="126">
        <f ca="1">COUNTIF(INDEX(D88:INDEX($D$1:D88,IFERROR(LOOKUP(2,1/($E$1:E87=2),ROW($E$1:E87)-MIN(ROW($E$1:E87)-1)),1),),),D88)</f>
        <v>0</v>
      </c>
    </row>
    <row r="89" spans="1:5" ht="14.25" thickBot="1">
      <c r="A89" s="8"/>
      <c r="B89" s="8"/>
      <c r="C89" s="8"/>
      <c r="D89" s="163"/>
      <c r="E89" s="126">
        <f ca="1">COUNTIF(INDEX(D89:INDEX($D$1:D89,IFERROR(LOOKUP(2,1/($E$1:E88=2),ROW($E$1:E88)-MIN(ROW($E$1:E88)-1)),1),),),D89)</f>
        <v>0</v>
      </c>
    </row>
    <row r="90" spans="1:5" ht="14.25" thickBot="1">
      <c r="A90" s="8"/>
      <c r="B90" s="8"/>
      <c r="C90" s="8"/>
      <c r="D90" s="163"/>
      <c r="E90" s="126">
        <f ca="1">COUNTIF(INDEX(D90:INDEX($D$1:D90,IFERROR(LOOKUP(2,1/($E$1:E89=2),ROW($E$1:E89)-MIN(ROW($E$1:E89)-1)),1),),),D90)</f>
        <v>0</v>
      </c>
    </row>
    <row r="91" spans="1:5" ht="14.25" thickBot="1">
      <c r="A91" s="8"/>
      <c r="B91" s="8"/>
      <c r="C91" s="8"/>
      <c r="D91" s="163"/>
      <c r="E91" s="126">
        <f ca="1">COUNTIF(INDEX(D91:INDEX($D$1:D91,IFERROR(LOOKUP(2,1/($E$1:E90=2),ROW($E$1:E90)-MIN(ROW($E$1:E90)-1)),1),),),D91)</f>
        <v>0</v>
      </c>
    </row>
    <row r="92" spans="1:5" ht="14.25" thickBot="1">
      <c r="A92" s="8"/>
      <c r="B92" s="8"/>
      <c r="C92" s="8"/>
      <c r="D92" s="163"/>
      <c r="E92" s="126">
        <f ca="1">COUNTIF(INDEX(D92:INDEX($D$1:D92,IFERROR(LOOKUP(2,1/($E$1:E91=2),ROW($E$1:E91)-MIN(ROW($E$1:E91)-1)),1),),),D92)</f>
        <v>0</v>
      </c>
    </row>
    <row r="93" spans="1:5" ht="14.25" thickBot="1">
      <c r="A93" s="8"/>
      <c r="B93" s="8"/>
      <c r="C93" s="8"/>
      <c r="D93" s="163"/>
      <c r="E93" s="126">
        <f ca="1">COUNTIF(INDEX(D93:INDEX($D$1:D93,IFERROR(LOOKUP(2,1/($E$1:E92=2),ROW($E$1:E92)-MIN(ROW($E$1:E92)-1)),1),),),D93)</f>
        <v>0</v>
      </c>
    </row>
    <row r="94" spans="1:5" ht="14.25" thickBot="1">
      <c r="A94" s="8"/>
      <c r="B94" s="8"/>
      <c r="C94" s="8"/>
      <c r="D94" s="163"/>
      <c r="E94" s="126">
        <f ca="1">COUNTIF(INDEX(D94:INDEX($D$1:D94,IFERROR(LOOKUP(2,1/($E$1:E93=2),ROW($E$1:E93)-MIN(ROW($E$1:E93)-1)),1),),),D94)</f>
        <v>0</v>
      </c>
    </row>
    <row r="95" spans="1:5" ht="14.25" thickBot="1">
      <c r="A95" s="8"/>
      <c r="B95" s="8"/>
      <c r="C95" s="8"/>
      <c r="D95" s="163"/>
      <c r="E95" s="126">
        <f ca="1">COUNTIF(INDEX(D95:INDEX($D$1:D95,IFERROR(LOOKUP(2,1/($E$1:E94=2),ROW($E$1:E94)-MIN(ROW($E$1:E94)-1)),1),),),D95)</f>
        <v>0</v>
      </c>
    </row>
    <row r="96" spans="1:5" ht="14.25" thickBot="1">
      <c r="A96" s="8"/>
      <c r="B96" s="8"/>
      <c r="C96" s="8"/>
      <c r="D96" s="163"/>
      <c r="E96" s="126">
        <f ca="1">COUNTIF(INDEX(D96:INDEX($D$1:D96,IFERROR(LOOKUP(2,1/($E$1:E95=2),ROW($E$1:E95)-MIN(ROW($E$1:E95)-1)),1),),),D96)</f>
        <v>0</v>
      </c>
    </row>
    <row r="97" spans="1:5" ht="14.25" thickBot="1">
      <c r="A97" s="8"/>
      <c r="B97" s="8"/>
      <c r="C97" s="8"/>
      <c r="D97" s="163"/>
      <c r="E97" s="126">
        <f ca="1">COUNTIF(INDEX(D97:INDEX($D$1:D97,IFERROR(LOOKUP(2,1/($E$1:E96=2),ROW($E$1:E96)-MIN(ROW($E$1:E96)-1)),1),),),D97)</f>
        <v>0</v>
      </c>
    </row>
    <row r="98" spans="1:5" ht="14.25" thickBot="1">
      <c r="A98" s="8"/>
      <c r="B98" s="8"/>
      <c r="C98" s="8"/>
      <c r="D98" s="163"/>
      <c r="E98" s="126">
        <f ca="1">COUNTIF(INDEX(D98:INDEX($D$1:D98,IFERROR(LOOKUP(2,1/($E$1:E97=2),ROW($E$1:E97)-MIN(ROW($E$1:E97)-1)),1),),),D98)</f>
        <v>0</v>
      </c>
    </row>
    <row r="99" spans="1:5" ht="14.25" thickBot="1">
      <c r="A99" s="8"/>
      <c r="B99" s="8"/>
      <c r="C99" s="8"/>
      <c r="D99" s="163"/>
      <c r="E99" s="126">
        <f ca="1">COUNTIF(INDEX(D99:INDEX($D$1:D99,IFERROR(LOOKUP(2,1/($E$1:E98=2),ROW($E$1:E98)-MIN(ROW($E$1:E98)-1)),1),),),D99)</f>
        <v>0</v>
      </c>
    </row>
    <row r="100" spans="1:5" ht="14.25" thickBot="1">
      <c r="A100" s="8"/>
      <c r="B100" s="8"/>
      <c r="C100" s="8"/>
      <c r="D100" s="163"/>
      <c r="E100" s="126">
        <f ca="1">COUNTIF(INDEX(D100:INDEX($D$1:D100,IFERROR(LOOKUP(2,1/($E$1:E99=2),ROW($E$1:E99)-MIN(ROW($E$1:E99)-1)),1),),),D100)</f>
        <v>0</v>
      </c>
    </row>
    <row r="101" spans="1:5" ht="13.5">
      <c r="A101" s="8"/>
      <c r="B101" s="8"/>
      <c r="C101" s="8"/>
      <c r="D101" s="163"/>
      <c r="E101" s="127">
        <f ca="1">COUNTIF(INDEX(D101:INDEX($D$1:D101,IFERROR(LOOKUP(2,1/($E$1:E100=2),ROW($E$1:E100)-MIN(ROW($E$1:E100)-1)),1),),),D101)</f>
        <v>0</v>
      </c>
    </row>
    <row r="102" spans="1:5" ht="13.5">
      <c r="A102" s="8"/>
      <c r="B102" s="8"/>
      <c r="C102" s="8"/>
      <c r="D102" s="163"/>
      <c r="E102" s="129"/>
    </row>
    <row r="103" spans="1:5" ht="13.5">
      <c r="A103" s="8"/>
      <c r="B103" s="8"/>
      <c r="C103" s="8"/>
      <c r="D103" s="163"/>
      <c r="E103" s="129"/>
    </row>
    <row r="104" spans="1:5" ht="13.5">
      <c r="A104" s="8"/>
      <c r="B104" s="8"/>
      <c r="C104" s="11"/>
      <c r="D104" s="163"/>
      <c r="E104" s="129"/>
    </row>
    <row r="105" spans="1:5">
      <c r="A105" s="8"/>
      <c r="B105" s="8"/>
      <c r="C105" s="8"/>
      <c r="D105" s="163"/>
    </row>
    <row r="106" spans="1:5">
      <c r="A106" s="8"/>
      <c r="B106" s="8"/>
      <c r="C106" s="8"/>
      <c r="D106" s="163"/>
    </row>
    <row r="107" spans="1:5">
      <c r="A107" s="8"/>
      <c r="B107" s="8"/>
      <c r="C107" s="8"/>
      <c r="D107" s="163"/>
    </row>
    <row r="108" spans="1:5">
      <c r="A108" s="8"/>
      <c r="B108" s="8"/>
      <c r="C108" s="8"/>
      <c r="D108" s="163"/>
    </row>
    <row r="109" spans="1:5">
      <c r="A109" s="8"/>
      <c r="B109" s="8"/>
      <c r="C109" s="8"/>
      <c r="D109" s="163"/>
    </row>
    <row r="110" spans="1:5">
      <c r="A110" s="8"/>
      <c r="B110" s="8"/>
      <c r="C110" s="8"/>
      <c r="D110" s="163"/>
    </row>
    <row r="111" spans="1:5">
      <c r="A111" s="8"/>
      <c r="B111" s="8"/>
      <c r="C111" s="8"/>
      <c r="D111" s="163"/>
    </row>
    <row r="112" spans="1:5">
      <c r="A112" s="8"/>
      <c r="B112" s="8"/>
      <c r="C112" s="8"/>
      <c r="D112" s="163"/>
    </row>
    <row r="113" spans="1:4">
      <c r="A113" s="8"/>
      <c r="B113" s="8"/>
      <c r="C113" s="8"/>
      <c r="D113" s="163"/>
    </row>
    <row r="114" spans="1:4">
      <c r="A114" s="8"/>
      <c r="B114" s="8"/>
      <c r="C114" s="8"/>
      <c r="D114" s="163"/>
    </row>
    <row r="115" spans="1:4">
      <c r="A115" s="8"/>
      <c r="B115" s="8"/>
      <c r="C115" s="8"/>
      <c r="D115" s="163"/>
    </row>
    <row r="116" spans="1:4">
      <c r="A116" s="8"/>
      <c r="B116" s="8"/>
      <c r="C116" s="8"/>
      <c r="D116" s="163"/>
    </row>
    <row r="117" spans="1:4">
      <c r="A117" s="8"/>
      <c r="B117" s="8"/>
      <c r="C117" s="8"/>
      <c r="D117" s="163"/>
    </row>
    <row r="118" spans="1:4">
      <c r="A118" s="8"/>
      <c r="B118" s="8"/>
      <c r="C118" s="8"/>
      <c r="D118" s="163"/>
    </row>
    <row r="119" spans="1:4">
      <c r="A119" s="8"/>
      <c r="B119" s="8"/>
      <c r="C119" s="8"/>
      <c r="D119" s="163"/>
    </row>
    <row r="120" spans="1:4">
      <c r="A120" s="8"/>
      <c r="B120" s="8"/>
      <c r="C120" s="8"/>
      <c r="D120" s="163"/>
    </row>
    <row r="121" spans="1:4">
      <c r="A121" s="8"/>
      <c r="B121" s="8"/>
      <c r="C121" s="8"/>
      <c r="D121" s="163"/>
    </row>
    <row r="122" spans="1:4">
      <c r="A122" s="8"/>
      <c r="B122" s="8"/>
      <c r="C122" s="8"/>
      <c r="D122" s="163"/>
    </row>
    <row r="123" spans="1:4">
      <c r="A123" s="8"/>
      <c r="B123" s="8"/>
      <c r="C123" s="8"/>
      <c r="D123" s="163"/>
    </row>
    <row r="124" spans="1:4">
      <c r="A124" s="8"/>
      <c r="B124" s="8"/>
      <c r="C124" s="8"/>
      <c r="D124" s="163"/>
    </row>
    <row r="125" spans="1:4">
      <c r="A125" s="8"/>
      <c r="B125" s="8"/>
      <c r="C125" s="8"/>
      <c r="D125" s="163"/>
    </row>
    <row r="126" spans="1:4">
      <c r="A126" s="8"/>
      <c r="B126" s="8"/>
      <c r="C126" s="8"/>
      <c r="D126" s="163"/>
    </row>
    <row r="127" spans="1:4">
      <c r="A127" s="8"/>
      <c r="B127" s="8"/>
      <c r="C127" s="8"/>
      <c r="D127" s="163"/>
    </row>
    <row r="128" spans="1:4">
      <c r="A128" s="8"/>
      <c r="B128" s="8"/>
      <c r="C128" s="8"/>
      <c r="D128" s="163"/>
    </row>
    <row r="129" spans="1:4">
      <c r="A129" s="8"/>
      <c r="B129" s="8"/>
      <c r="C129" s="8"/>
      <c r="D129" s="163"/>
    </row>
    <row r="130" spans="1:4">
      <c r="A130" s="8"/>
      <c r="B130" s="8"/>
      <c r="C130" s="8"/>
      <c r="D130" s="163"/>
    </row>
    <row r="131" spans="1:4">
      <c r="A131" s="8"/>
      <c r="B131" s="8"/>
      <c r="C131" s="8"/>
      <c r="D131" s="163"/>
    </row>
    <row r="132" spans="1:4">
      <c r="A132" s="8"/>
      <c r="B132" s="8"/>
      <c r="C132" s="8"/>
      <c r="D132" s="163"/>
    </row>
    <row r="133" spans="1:4">
      <c r="A133" s="8"/>
      <c r="B133" s="8"/>
      <c r="C133" s="8"/>
      <c r="D133" s="163"/>
    </row>
    <row r="134" spans="1:4">
      <c r="A134" s="8"/>
      <c r="B134" s="8"/>
      <c r="C134" s="8"/>
      <c r="D134" s="163"/>
    </row>
    <row r="135" spans="1:4">
      <c r="A135" s="8"/>
      <c r="B135" s="8"/>
      <c r="C135" s="8"/>
      <c r="D135" s="163"/>
    </row>
    <row r="136" spans="1:4">
      <c r="A136" s="8"/>
      <c r="B136" s="8"/>
      <c r="C136" s="8"/>
      <c r="D136" s="163"/>
    </row>
    <row r="137" spans="1:4">
      <c r="A137" s="8"/>
      <c r="B137" s="8"/>
      <c r="C137" s="8"/>
      <c r="D137" s="163"/>
    </row>
    <row r="138" spans="1:4">
      <c r="A138" s="8"/>
      <c r="B138" s="8"/>
      <c r="C138" s="8"/>
      <c r="D138" s="163"/>
    </row>
    <row r="139" spans="1:4">
      <c r="A139" s="8"/>
      <c r="B139" s="8"/>
      <c r="C139" s="8"/>
      <c r="D139" s="163"/>
    </row>
    <row r="140" spans="1:4">
      <c r="A140" s="8"/>
      <c r="B140" s="8"/>
      <c r="C140" s="8"/>
      <c r="D140" s="163"/>
    </row>
    <row r="141" spans="1:4">
      <c r="A141" s="8"/>
      <c r="B141" s="8"/>
      <c r="C141" s="8"/>
      <c r="D141" s="163"/>
    </row>
    <row r="142" spans="1:4">
      <c r="A142" s="8"/>
      <c r="B142" s="8"/>
      <c r="C142" s="8"/>
      <c r="D142" s="163"/>
    </row>
    <row r="143" spans="1:4">
      <c r="A143" s="8"/>
      <c r="B143" s="8"/>
      <c r="C143" s="8"/>
      <c r="D143" s="163"/>
    </row>
    <row r="144" spans="1:4">
      <c r="A144" s="8"/>
      <c r="B144" s="8"/>
      <c r="C144" s="8"/>
      <c r="D144" s="163"/>
    </row>
    <row r="145" spans="1:4">
      <c r="A145" s="8"/>
      <c r="B145" s="8"/>
      <c r="C145" s="8"/>
      <c r="D145" s="163"/>
    </row>
    <row r="146" spans="1:4">
      <c r="A146" s="8"/>
      <c r="B146" s="8"/>
      <c r="C146" s="8"/>
      <c r="D146" s="163"/>
    </row>
    <row r="147" spans="1:4">
      <c r="A147" s="8"/>
      <c r="B147" s="8"/>
      <c r="C147" s="8"/>
      <c r="D147" s="163"/>
    </row>
    <row r="148" spans="1:4">
      <c r="A148" s="8"/>
      <c r="B148" s="8"/>
      <c r="C148" s="8"/>
      <c r="D148" s="163"/>
    </row>
    <row r="149" spans="1:4">
      <c r="A149" s="8"/>
      <c r="B149" s="8"/>
      <c r="C149" s="8"/>
      <c r="D149" s="163"/>
    </row>
    <row r="150" spans="1:4">
      <c r="A150" s="8"/>
      <c r="B150" s="8"/>
      <c r="C150" s="8"/>
      <c r="D150" s="163"/>
    </row>
    <row r="151" spans="1:4">
      <c r="A151" s="8"/>
      <c r="B151" s="8"/>
      <c r="C151" s="8"/>
      <c r="D151" s="163"/>
    </row>
    <row r="152" spans="1:4">
      <c r="A152" s="8"/>
      <c r="B152" s="8"/>
      <c r="C152" s="8"/>
      <c r="D152" s="163"/>
    </row>
    <row r="153" spans="1:4">
      <c r="A153" s="8"/>
      <c r="B153" s="8"/>
      <c r="C153" s="8"/>
      <c r="D153" s="163"/>
    </row>
    <row r="154" spans="1:4">
      <c r="A154" s="8"/>
      <c r="B154" s="8"/>
      <c r="C154" s="8"/>
      <c r="D154" s="163"/>
    </row>
    <row r="155" spans="1:4">
      <c r="A155" s="8"/>
      <c r="B155" s="8"/>
      <c r="C155" s="8"/>
      <c r="D155" s="163"/>
    </row>
    <row r="156" spans="1:4">
      <c r="A156" s="8"/>
      <c r="B156" s="8"/>
      <c r="C156" s="8"/>
      <c r="D156" s="163"/>
    </row>
    <row r="157" spans="1:4">
      <c r="A157" s="8"/>
      <c r="B157" s="8"/>
      <c r="C157" s="8"/>
      <c r="D157" s="163"/>
    </row>
    <row r="158" spans="1:4">
      <c r="A158" s="8"/>
      <c r="B158" s="8"/>
      <c r="C158" s="8"/>
      <c r="D158" s="163"/>
    </row>
    <row r="159" spans="1:4">
      <c r="A159" s="8"/>
      <c r="B159" s="8"/>
      <c r="C159" s="8"/>
      <c r="D159" s="163"/>
    </row>
    <row r="160" spans="1:4">
      <c r="A160" s="8"/>
      <c r="B160" s="8"/>
      <c r="C160" s="8"/>
      <c r="D160" s="163"/>
    </row>
    <row r="161" spans="1:4">
      <c r="A161" s="8"/>
      <c r="B161" s="8"/>
      <c r="C161" s="8"/>
      <c r="D161" s="163"/>
    </row>
    <row r="162" spans="1:4">
      <c r="A162" s="8"/>
      <c r="B162" s="8"/>
      <c r="C162" s="8"/>
      <c r="D162" s="163"/>
    </row>
    <row r="163" spans="1:4">
      <c r="A163" s="8"/>
      <c r="B163" s="8"/>
      <c r="C163" s="8"/>
      <c r="D163" s="163"/>
    </row>
    <row r="164" spans="1:4">
      <c r="A164" s="8"/>
      <c r="B164" s="8"/>
      <c r="C164" s="8"/>
      <c r="D164" s="163"/>
    </row>
    <row r="165" spans="1:4">
      <c r="A165" s="8"/>
      <c r="B165" s="8"/>
      <c r="C165" s="8"/>
      <c r="D165" s="163"/>
    </row>
    <row r="166" spans="1:4">
      <c r="A166" s="8"/>
      <c r="B166" s="8"/>
      <c r="C166" s="8"/>
      <c r="D166" s="163"/>
    </row>
    <row r="167" spans="1:4">
      <c r="A167" s="8"/>
      <c r="B167" s="8"/>
      <c r="C167" s="8"/>
      <c r="D167" s="163"/>
    </row>
    <row r="168" spans="1:4">
      <c r="A168" s="8"/>
      <c r="B168" s="8"/>
      <c r="C168" s="8"/>
      <c r="D168" s="163"/>
    </row>
    <row r="169" spans="1:4">
      <c r="A169" s="8"/>
      <c r="B169" s="8"/>
      <c r="C169" s="8"/>
      <c r="D169" s="163"/>
    </row>
    <row r="170" spans="1:4">
      <c r="A170" s="8"/>
      <c r="B170" s="8"/>
      <c r="C170" s="8"/>
      <c r="D170" s="163"/>
    </row>
    <row r="171" spans="1:4">
      <c r="A171" s="8"/>
      <c r="B171" s="8"/>
      <c r="C171" s="8"/>
      <c r="D171" s="163"/>
    </row>
    <row r="172" spans="1:4">
      <c r="A172" s="8"/>
      <c r="B172" s="8"/>
      <c r="C172" s="8"/>
      <c r="D172" s="163"/>
    </row>
    <row r="173" spans="1:4">
      <c r="A173" s="8"/>
      <c r="B173" s="8"/>
      <c r="C173" s="8"/>
      <c r="D173" s="163"/>
    </row>
    <row r="174" spans="1:4">
      <c r="A174" s="8"/>
      <c r="B174" s="8"/>
      <c r="C174" s="8"/>
      <c r="D174" s="163"/>
    </row>
    <row r="175" spans="1:4">
      <c r="A175" s="8"/>
      <c r="B175" s="8"/>
      <c r="C175" s="8"/>
      <c r="D175" s="163"/>
    </row>
    <row r="176" spans="1:4">
      <c r="A176" s="8"/>
      <c r="B176" s="8"/>
      <c r="C176" s="8"/>
      <c r="D176" s="163"/>
    </row>
    <row r="177" spans="1:4">
      <c r="A177" s="8"/>
      <c r="B177" s="8"/>
      <c r="C177" s="8"/>
      <c r="D177" s="163"/>
    </row>
    <row r="178" spans="1:4">
      <c r="A178" s="8"/>
      <c r="B178" s="8"/>
      <c r="C178" s="8"/>
      <c r="D178" s="163"/>
    </row>
    <row r="179" spans="1:4">
      <c r="A179" s="8"/>
      <c r="B179" s="8"/>
      <c r="C179" s="8"/>
      <c r="D179" s="163"/>
    </row>
    <row r="180" spans="1:4">
      <c r="A180" s="8"/>
      <c r="B180" s="8"/>
      <c r="C180" s="8"/>
      <c r="D180" s="163"/>
    </row>
    <row r="181" spans="1:4">
      <c r="A181" s="8"/>
      <c r="B181" s="8"/>
      <c r="C181" s="8"/>
      <c r="D181" s="163"/>
    </row>
    <row r="182" spans="1:4">
      <c r="A182" s="8"/>
      <c r="B182" s="8"/>
      <c r="C182" s="8"/>
      <c r="D182" s="163"/>
    </row>
    <row r="183" spans="1:4">
      <c r="A183" s="8"/>
      <c r="B183" s="8"/>
      <c r="C183" s="8"/>
      <c r="D183" s="163"/>
    </row>
    <row r="184" spans="1:4">
      <c r="A184" s="8"/>
      <c r="B184" s="8"/>
      <c r="C184" s="8"/>
      <c r="D184" s="163"/>
    </row>
    <row r="185" spans="1:4">
      <c r="A185" s="8"/>
      <c r="B185" s="8"/>
      <c r="C185" s="8"/>
      <c r="D185" s="163"/>
    </row>
    <row r="186" spans="1:4">
      <c r="A186" s="8"/>
      <c r="B186" s="8"/>
      <c r="C186" s="8"/>
      <c r="D186" s="163"/>
    </row>
    <row r="187" spans="1:4">
      <c r="A187" s="8"/>
      <c r="B187" s="8"/>
      <c r="C187" s="8"/>
      <c r="D187" s="163"/>
    </row>
    <row r="188" spans="1:4">
      <c r="A188" s="8"/>
      <c r="B188" s="8"/>
      <c r="C188" s="8"/>
      <c r="D188" s="163"/>
    </row>
    <row r="189" spans="1:4">
      <c r="A189" s="8"/>
      <c r="B189" s="8"/>
      <c r="C189" s="8"/>
      <c r="D189" s="163"/>
    </row>
    <row r="190" spans="1:4">
      <c r="A190" s="8"/>
      <c r="B190" s="8"/>
      <c r="C190" s="8"/>
      <c r="D190" s="163"/>
    </row>
    <row r="191" spans="1:4">
      <c r="A191" s="8"/>
      <c r="B191" s="8"/>
      <c r="C191" s="8"/>
      <c r="D191" s="163"/>
    </row>
    <row r="192" spans="1:4">
      <c r="A192" s="8"/>
      <c r="B192" s="8"/>
      <c r="C192" s="8"/>
      <c r="D192" s="163"/>
    </row>
    <row r="193" spans="1:4">
      <c r="A193" s="8"/>
      <c r="B193" s="8"/>
      <c r="C193" s="8"/>
      <c r="D193" s="163"/>
    </row>
    <row r="194" spans="1:4">
      <c r="A194" s="8"/>
      <c r="B194" s="8"/>
      <c r="C194" s="8"/>
      <c r="D194" s="163"/>
    </row>
    <row r="195" spans="1:4">
      <c r="A195" s="8"/>
      <c r="B195" s="8"/>
      <c r="C195" s="8"/>
      <c r="D195" s="163"/>
    </row>
    <row r="196" spans="1:4">
      <c r="A196" s="8"/>
      <c r="B196" s="8"/>
      <c r="C196" s="8"/>
      <c r="D196" s="163"/>
    </row>
    <row r="197" spans="1:4">
      <c r="A197" s="8"/>
      <c r="B197" s="8"/>
      <c r="C197" s="8"/>
      <c r="D197" s="163"/>
    </row>
    <row r="198" spans="1:4">
      <c r="A198" s="8"/>
      <c r="B198" s="8"/>
      <c r="C198" s="8"/>
      <c r="D198" s="163"/>
    </row>
    <row r="199" spans="1:4">
      <c r="A199" s="8"/>
      <c r="B199" s="8"/>
      <c r="C199" s="8"/>
      <c r="D199" s="163"/>
    </row>
    <row r="200" spans="1:4">
      <c r="A200" s="8"/>
      <c r="B200" s="8"/>
      <c r="C200" s="8"/>
      <c r="D200" s="163"/>
    </row>
    <row r="201" spans="1:4">
      <c r="A201" s="8"/>
      <c r="B201" s="8"/>
      <c r="C201" s="8"/>
      <c r="D201" s="163"/>
    </row>
    <row r="202" spans="1:4">
      <c r="A202" s="8"/>
      <c r="B202" s="8"/>
      <c r="C202" s="8"/>
      <c r="D202" s="163"/>
    </row>
    <row r="203" spans="1:4">
      <c r="A203" s="8"/>
      <c r="B203" s="8"/>
      <c r="C203" s="8"/>
      <c r="D203" s="163"/>
    </row>
    <row r="204" spans="1:4">
      <c r="A204" s="8"/>
      <c r="B204" s="8"/>
      <c r="C204" s="8"/>
      <c r="D204" s="163"/>
    </row>
    <row r="205" spans="1:4">
      <c r="A205" s="8"/>
      <c r="B205" s="8"/>
      <c r="C205" s="8"/>
      <c r="D205" s="163"/>
    </row>
    <row r="206" spans="1:4">
      <c r="A206" s="8"/>
      <c r="B206" s="8"/>
      <c r="C206" s="8"/>
      <c r="D206" s="163"/>
    </row>
    <row r="207" spans="1:4">
      <c r="A207" s="8"/>
      <c r="B207" s="8"/>
      <c r="C207" s="8"/>
      <c r="D207" s="163"/>
    </row>
    <row r="208" spans="1:4">
      <c r="A208" s="8"/>
      <c r="B208" s="8"/>
      <c r="C208" s="8"/>
      <c r="D208" s="163"/>
    </row>
    <row r="209" spans="1:4">
      <c r="A209" s="8"/>
      <c r="B209" s="8"/>
      <c r="C209" s="8"/>
      <c r="D209" s="163"/>
    </row>
    <row r="210" spans="1:4">
      <c r="A210" s="8"/>
      <c r="B210" s="8"/>
      <c r="C210" s="8"/>
      <c r="D210" s="163"/>
    </row>
    <row r="211" spans="1:4">
      <c r="A211" s="8"/>
      <c r="B211" s="8"/>
      <c r="C211" s="8"/>
      <c r="D211" s="163"/>
    </row>
    <row r="212" spans="1:4">
      <c r="A212" s="8"/>
      <c r="B212" s="8"/>
      <c r="C212" s="8"/>
      <c r="D212" s="163"/>
    </row>
    <row r="213" spans="1:4">
      <c r="A213" s="8"/>
      <c r="B213" s="8"/>
      <c r="C213" s="8"/>
      <c r="D213" s="163"/>
    </row>
    <row r="214" spans="1:4">
      <c r="A214" s="8"/>
      <c r="B214" s="8"/>
      <c r="C214" s="8"/>
      <c r="D214" s="163"/>
    </row>
    <row r="215" spans="1:4">
      <c r="A215" s="8"/>
      <c r="B215" s="8"/>
      <c r="C215" s="8"/>
      <c r="D215" s="163"/>
    </row>
    <row r="216" spans="1:4">
      <c r="A216" s="8"/>
      <c r="B216" s="8"/>
      <c r="C216" s="8"/>
      <c r="D216" s="163"/>
    </row>
    <row r="217" spans="1:4">
      <c r="A217" s="8"/>
      <c r="B217" s="8"/>
      <c r="C217" s="8"/>
      <c r="D217" s="163"/>
    </row>
    <row r="218" spans="1:4">
      <c r="A218" s="8"/>
      <c r="B218" s="8"/>
      <c r="C218" s="8"/>
      <c r="D218" s="163"/>
    </row>
    <row r="219" spans="1:4">
      <c r="A219" s="8"/>
      <c r="B219" s="8"/>
      <c r="C219" s="8"/>
      <c r="D219" s="163"/>
    </row>
    <row r="220" spans="1:4">
      <c r="A220" s="8"/>
      <c r="B220" s="8"/>
      <c r="C220" s="8"/>
      <c r="D220" s="163"/>
    </row>
    <row r="221" spans="1:4">
      <c r="A221" s="8"/>
      <c r="B221" s="8"/>
      <c r="C221" s="8"/>
      <c r="D221" s="163"/>
    </row>
    <row r="222" spans="1:4">
      <c r="A222" s="8"/>
      <c r="B222" s="8"/>
      <c r="C222" s="8"/>
      <c r="D222" s="163"/>
    </row>
    <row r="223" spans="1:4">
      <c r="A223" s="8"/>
      <c r="B223" s="8"/>
      <c r="C223" s="8"/>
      <c r="D223" s="163"/>
    </row>
    <row r="224" spans="1:4">
      <c r="A224" s="8"/>
      <c r="B224" s="8"/>
      <c r="C224" s="8"/>
      <c r="D224" s="163"/>
    </row>
    <row r="225" spans="1:4">
      <c r="A225" s="8"/>
      <c r="B225" s="8"/>
      <c r="C225" s="8"/>
      <c r="D225" s="163"/>
    </row>
    <row r="226" spans="1:4">
      <c r="A226" s="8"/>
      <c r="B226" s="8"/>
      <c r="C226" s="8"/>
      <c r="D226" s="163"/>
    </row>
    <row r="227" spans="1:4">
      <c r="A227" s="8"/>
      <c r="B227" s="8"/>
      <c r="C227" s="8"/>
      <c r="D227" s="163"/>
    </row>
    <row r="228" spans="1:4">
      <c r="A228" s="8"/>
      <c r="B228" s="8"/>
      <c r="C228" s="8"/>
      <c r="D228" s="163"/>
    </row>
    <row r="229" spans="1:4">
      <c r="A229" s="8"/>
      <c r="B229" s="8"/>
      <c r="C229" s="8"/>
      <c r="D229" s="163"/>
    </row>
    <row r="230" spans="1:4">
      <c r="A230" s="8"/>
      <c r="B230" s="8"/>
      <c r="C230" s="8"/>
      <c r="D230" s="163"/>
    </row>
    <row r="231" spans="1:4">
      <c r="A231" s="8"/>
      <c r="B231" s="8"/>
      <c r="C231" s="8"/>
      <c r="D231" s="163"/>
    </row>
    <row r="232" spans="1:4">
      <c r="A232" s="8"/>
      <c r="B232" s="8"/>
      <c r="C232" s="8"/>
      <c r="D232" s="163"/>
    </row>
    <row r="233" spans="1:4">
      <c r="A233" s="8"/>
      <c r="B233" s="8"/>
      <c r="C233" s="8"/>
      <c r="D233" s="163"/>
    </row>
    <row r="234" spans="1:4">
      <c r="A234" s="8"/>
      <c r="B234" s="8"/>
      <c r="C234" s="8"/>
      <c r="D234" s="163"/>
    </row>
    <row r="235" spans="1:4">
      <c r="A235" s="8"/>
      <c r="B235" s="8"/>
      <c r="C235" s="8"/>
      <c r="D235" s="163"/>
    </row>
    <row r="236" spans="1:4">
      <c r="A236" s="8"/>
      <c r="B236" s="8"/>
      <c r="C236" s="8"/>
      <c r="D236" s="163"/>
    </row>
    <row r="237" spans="1:4">
      <c r="A237" s="8"/>
      <c r="B237" s="8"/>
      <c r="C237" s="8"/>
      <c r="D237" s="163"/>
    </row>
    <row r="238" spans="1:4">
      <c r="A238" s="8"/>
      <c r="B238" s="8"/>
      <c r="C238" s="8"/>
      <c r="D238" s="163"/>
    </row>
    <row r="239" spans="1:4">
      <c r="A239" s="8"/>
      <c r="B239" s="8"/>
      <c r="C239" s="8"/>
      <c r="D239" s="163"/>
    </row>
    <row r="240" spans="1:4">
      <c r="A240" s="8"/>
      <c r="B240" s="8"/>
      <c r="C240" s="8"/>
      <c r="D240" s="163"/>
    </row>
    <row r="241" spans="1:4">
      <c r="A241" s="8"/>
      <c r="B241" s="8"/>
      <c r="C241" s="8"/>
      <c r="D241" s="163"/>
    </row>
    <row r="242" spans="1:4">
      <c r="A242" s="8"/>
      <c r="B242" s="8"/>
      <c r="C242" s="8"/>
      <c r="D242" s="163"/>
    </row>
    <row r="243" spans="1:4">
      <c r="A243" s="8"/>
      <c r="B243" s="8"/>
      <c r="C243" s="8"/>
      <c r="D243" s="163"/>
    </row>
    <row r="244" spans="1:4">
      <c r="A244" s="8"/>
      <c r="B244" s="8"/>
      <c r="C244" s="8"/>
      <c r="D244" s="163"/>
    </row>
    <row r="245" spans="1:4">
      <c r="A245" s="8"/>
      <c r="B245" s="8"/>
      <c r="C245" s="8"/>
      <c r="D245" s="163"/>
    </row>
    <row r="246" spans="1:4">
      <c r="A246" s="8"/>
      <c r="B246" s="8"/>
      <c r="C246" s="8"/>
      <c r="D246" s="163"/>
    </row>
    <row r="247" spans="1:4">
      <c r="A247" s="8"/>
      <c r="B247" s="8"/>
      <c r="C247" s="8"/>
      <c r="D247" s="163"/>
    </row>
    <row r="248" spans="1:4">
      <c r="A248" s="8"/>
      <c r="B248" s="8"/>
      <c r="C248" s="8"/>
      <c r="D248" s="163"/>
    </row>
    <row r="249" spans="1:4">
      <c r="A249" s="8"/>
      <c r="B249" s="8"/>
      <c r="C249" s="8"/>
      <c r="D249" s="163"/>
    </row>
    <row r="250" spans="1:4">
      <c r="A250" s="8"/>
      <c r="B250" s="8"/>
      <c r="C250" s="8"/>
      <c r="D250" s="163"/>
    </row>
    <row r="251" spans="1:4">
      <c r="A251" s="8"/>
      <c r="B251" s="8"/>
      <c r="C251" s="8"/>
      <c r="D251" s="163"/>
    </row>
    <row r="252" spans="1:4">
      <c r="A252" s="8"/>
      <c r="B252" s="8"/>
      <c r="C252" s="8"/>
      <c r="D252" s="163"/>
    </row>
    <row r="253" spans="1:4">
      <c r="A253" s="8"/>
      <c r="B253" s="8"/>
      <c r="C253" s="8"/>
      <c r="D253" s="163"/>
    </row>
    <row r="254" spans="1:4">
      <c r="A254" s="8"/>
      <c r="B254" s="8"/>
      <c r="C254" s="8"/>
      <c r="D254" s="163"/>
    </row>
    <row r="255" spans="1:4">
      <c r="A255" s="8"/>
      <c r="B255" s="8"/>
      <c r="C255" s="8"/>
      <c r="D255" s="163"/>
    </row>
    <row r="256" spans="1:4">
      <c r="A256" s="8"/>
      <c r="B256" s="8"/>
      <c r="C256" s="8"/>
      <c r="D256" s="163"/>
    </row>
    <row r="257" spans="1:4">
      <c r="A257" s="8"/>
      <c r="B257" s="8"/>
      <c r="C257" s="8"/>
      <c r="D257" s="163"/>
    </row>
    <row r="258" spans="1:4">
      <c r="A258" s="8"/>
      <c r="B258" s="8"/>
      <c r="C258" s="8"/>
      <c r="D258" s="163"/>
    </row>
    <row r="259" spans="1:4">
      <c r="A259" s="8"/>
      <c r="B259" s="8"/>
      <c r="C259" s="8"/>
      <c r="D259" s="163"/>
    </row>
    <row r="260" spans="1:4">
      <c r="A260" s="8"/>
      <c r="B260" s="8"/>
      <c r="C260" s="8"/>
      <c r="D260" s="163"/>
    </row>
    <row r="261" spans="1:4">
      <c r="A261" s="8"/>
      <c r="B261" s="8"/>
      <c r="C261" s="8"/>
      <c r="D261" s="163"/>
    </row>
    <row r="262" spans="1:4">
      <c r="A262" s="8"/>
      <c r="B262" s="8"/>
      <c r="C262" s="8"/>
      <c r="D262" s="163"/>
    </row>
    <row r="263" spans="1:4">
      <c r="A263" s="8"/>
      <c r="B263" s="8"/>
      <c r="C263" s="8"/>
      <c r="D263" s="163"/>
    </row>
    <row r="264" spans="1:4">
      <c r="A264" s="8"/>
      <c r="B264" s="8"/>
      <c r="C264" s="8"/>
      <c r="D264" s="163"/>
    </row>
    <row r="265" spans="1:4">
      <c r="A265" s="8"/>
      <c r="B265" s="8"/>
      <c r="C265" s="8"/>
      <c r="D265" s="163"/>
    </row>
    <row r="266" spans="1:4">
      <c r="A266" s="8"/>
      <c r="B266" s="8"/>
      <c r="C266" s="8"/>
      <c r="D266" s="163"/>
    </row>
    <row r="267" spans="1:4">
      <c r="A267" s="8"/>
      <c r="B267" s="8"/>
      <c r="C267" s="8"/>
      <c r="D267" s="163"/>
    </row>
    <row r="268" spans="1:4">
      <c r="A268" s="8"/>
      <c r="B268" s="8"/>
      <c r="C268" s="8"/>
      <c r="D268" s="163"/>
    </row>
    <row r="269" spans="1:4">
      <c r="A269" s="8"/>
      <c r="B269" s="8"/>
      <c r="C269" s="8"/>
      <c r="D269" s="163"/>
    </row>
    <row r="270" spans="1:4">
      <c r="A270" s="8"/>
      <c r="B270" s="8"/>
      <c r="C270" s="8"/>
      <c r="D270" s="163"/>
    </row>
    <row r="271" spans="1:4">
      <c r="A271" s="8"/>
      <c r="B271" s="8"/>
      <c r="C271" s="8"/>
      <c r="D271" s="163"/>
    </row>
    <row r="272" spans="1:4">
      <c r="A272" s="8"/>
      <c r="B272" s="8"/>
      <c r="C272" s="8"/>
      <c r="D272" s="163"/>
    </row>
    <row r="273" spans="1:4">
      <c r="A273" s="8"/>
      <c r="B273" s="8"/>
      <c r="C273" s="8"/>
      <c r="D273" s="163"/>
    </row>
    <row r="274" spans="1:4">
      <c r="A274" s="8"/>
      <c r="B274" s="8"/>
      <c r="C274" s="8"/>
      <c r="D274" s="163"/>
    </row>
    <row r="275" spans="1:4">
      <c r="A275" s="8"/>
      <c r="B275" s="8"/>
      <c r="C275" s="8"/>
      <c r="D275" s="163"/>
    </row>
    <row r="276" spans="1:4">
      <c r="A276" s="8"/>
      <c r="B276" s="8"/>
      <c r="C276" s="8"/>
      <c r="D276" s="163"/>
    </row>
    <row r="277" spans="1:4">
      <c r="A277" s="8"/>
      <c r="B277" s="8"/>
      <c r="C277" s="8"/>
      <c r="D277" s="163"/>
    </row>
    <row r="278" spans="1:4">
      <c r="A278" s="8"/>
      <c r="B278" s="8"/>
      <c r="C278" s="8"/>
      <c r="D278" s="163"/>
    </row>
    <row r="279" spans="1:4">
      <c r="A279" s="8"/>
      <c r="B279" s="8"/>
      <c r="C279" s="8"/>
      <c r="D279" s="163"/>
    </row>
    <row r="280" spans="1:4">
      <c r="A280" s="8"/>
      <c r="B280" s="8"/>
      <c r="C280" s="8"/>
      <c r="D280" s="163"/>
    </row>
    <row r="281" spans="1:4">
      <c r="A281" s="8"/>
      <c r="B281" s="8"/>
      <c r="C281" s="8"/>
      <c r="D281" s="163"/>
    </row>
    <row r="282" spans="1:4">
      <c r="A282" s="8"/>
      <c r="B282" s="8"/>
      <c r="C282" s="8"/>
      <c r="D282" s="163"/>
    </row>
    <row r="283" spans="1:4">
      <c r="A283" s="8"/>
      <c r="B283" s="8"/>
      <c r="C283" s="8"/>
      <c r="D283" s="163"/>
    </row>
    <row r="284" spans="1:4">
      <c r="A284" s="8"/>
      <c r="B284" s="8"/>
      <c r="C284" s="8"/>
      <c r="D284" s="163"/>
    </row>
    <row r="285" spans="1:4">
      <c r="A285" s="8"/>
      <c r="B285" s="8"/>
      <c r="C285" s="8"/>
      <c r="D285" s="163"/>
    </row>
    <row r="286" spans="1:4">
      <c r="A286" s="8"/>
      <c r="B286" s="8"/>
      <c r="C286" s="8"/>
      <c r="D286" s="163"/>
    </row>
    <row r="287" spans="1:4">
      <c r="A287" s="8"/>
      <c r="B287" s="8"/>
      <c r="C287" s="8"/>
      <c r="D287" s="163"/>
    </row>
    <row r="288" spans="1:4">
      <c r="A288" s="8"/>
      <c r="B288" s="8"/>
      <c r="C288" s="8"/>
      <c r="D288" s="163"/>
    </row>
    <row r="289" spans="1:4">
      <c r="A289" s="8"/>
      <c r="B289" s="8"/>
      <c r="C289" s="8"/>
      <c r="D289" s="163"/>
    </row>
    <row r="290" spans="1:4">
      <c r="A290" s="8"/>
      <c r="B290" s="8"/>
      <c r="C290" s="8"/>
      <c r="D290" s="163"/>
    </row>
    <row r="291" spans="1:4">
      <c r="A291" s="8"/>
      <c r="B291" s="8"/>
      <c r="C291" s="8"/>
      <c r="D291" s="163"/>
    </row>
    <row r="292" spans="1:4">
      <c r="A292" s="8"/>
      <c r="B292" s="8"/>
      <c r="C292" s="8"/>
      <c r="D292" s="163"/>
    </row>
    <row r="293" spans="1:4">
      <c r="A293" s="8"/>
      <c r="B293" s="8"/>
      <c r="C293" s="8"/>
      <c r="D293" s="163"/>
    </row>
    <row r="294" spans="1:4">
      <c r="A294" s="8"/>
      <c r="B294" s="8"/>
      <c r="C294" s="8"/>
      <c r="D294" s="163"/>
    </row>
    <row r="295" spans="1:4">
      <c r="A295" s="8"/>
      <c r="B295" s="8"/>
      <c r="C295" s="8"/>
      <c r="D295" s="163"/>
    </row>
    <row r="296" spans="1:4">
      <c r="A296" s="8"/>
      <c r="B296" s="8"/>
      <c r="C296" s="8"/>
      <c r="D296" s="163"/>
    </row>
    <row r="297" spans="1:4">
      <c r="A297" s="8"/>
      <c r="B297" s="8"/>
      <c r="C297" s="8"/>
      <c r="D297" s="163"/>
    </row>
    <row r="298" spans="1:4">
      <c r="A298" s="8"/>
      <c r="B298" s="8"/>
      <c r="C298" s="8"/>
      <c r="D298" s="163"/>
    </row>
    <row r="299" spans="1:4">
      <c r="A299" s="8"/>
      <c r="B299" s="8"/>
      <c r="C299" s="8"/>
      <c r="D299" s="163"/>
    </row>
    <row r="300" spans="1:4">
      <c r="A300" s="8"/>
      <c r="B300" s="8"/>
      <c r="C300" s="8"/>
      <c r="D300" s="163"/>
    </row>
    <row r="301" spans="1:4">
      <c r="A301" s="8"/>
      <c r="B301" s="8"/>
      <c r="C301" s="8"/>
      <c r="D301" s="163"/>
    </row>
    <row r="302" spans="1:4">
      <c r="A302" s="8"/>
      <c r="B302" s="8"/>
      <c r="C302" s="8"/>
      <c r="D302" s="163"/>
    </row>
    <row r="303" spans="1:4">
      <c r="A303" s="8"/>
      <c r="B303" s="8"/>
      <c r="C303" s="8"/>
      <c r="D303" s="163"/>
    </row>
    <row r="304" spans="1:4">
      <c r="A304" s="8"/>
      <c r="B304" s="8"/>
      <c r="C304" s="8"/>
      <c r="D304" s="163"/>
    </row>
    <row r="305" spans="1:4">
      <c r="A305" s="8"/>
      <c r="B305" s="8"/>
      <c r="C305" s="8"/>
      <c r="D305" s="163"/>
    </row>
    <row r="306" spans="1:4">
      <c r="A306" s="8"/>
      <c r="B306" s="8"/>
      <c r="C306" s="8"/>
      <c r="D306" s="163"/>
    </row>
    <row r="307" spans="1:4">
      <c r="A307" s="8"/>
      <c r="B307" s="8"/>
      <c r="C307" s="8"/>
      <c r="D307" s="163"/>
    </row>
    <row r="308" spans="1:4">
      <c r="A308" s="8"/>
      <c r="B308" s="8"/>
      <c r="C308" s="8"/>
      <c r="D308" s="163"/>
    </row>
    <row r="309" spans="1:4">
      <c r="A309" s="8"/>
      <c r="B309" s="8"/>
      <c r="C309" s="8"/>
      <c r="D309" s="163"/>
    </row>
    <row r="310" spans="1:4">
      <c r="A310" s="8"/>
      <c r="B310" s="8"/>
      <c r="C310" s="8"/>
      <c r="D310" s="163"/>
    </row>
    <row r="311" spans="1:4">
      <c r="A311" s="8"/>
      <c r="B311" s="8"/>
      <c r="C311" s="8"/>
      <c r="D311" s="163"/>
    </row>
    <row r="312" spans="1:4">
      <c r="A312" s="8"/>
      <c r="B312" s="8"/>
      <c r="C312" s="8"/>
      <c r="D312" s="163"/>
    </row>
    <row r="313" spans="1:4">
      <c r="A313" s="8"/>
      <c r="B313" s="8"/>
      <c r="C313" s="8"/>
      <c r="D313" s="163"/>
    </row>
    <row r="314" spans="1:4">
      <c r="A314" s="8"/>
      <c r="B314" s="8"/>
      <c r="C314" s="8"/>
      <c r="D314" s="163"/>
    </row>
    <row r="315" spans="1:4">
      <c r="A315" s="8"/>
      <c r="B315" s="8"/>
      <c r="C315" s="8"/>
      <c r="D315" s="163"/>
    </row>
    <row r="316" spans="1:4">
      <c r="A316" s="8"/>
      <c r="B316" s="8"/>
      <c r="C316" s="8"/>
      <c r="D316" s="163"/>
    </row>
    <row r="317" spans="1:4">
      <c r="A317" s="8"/>
      <c r="B317" s="8"/>
      <c r="C317" s="8"/>
      <c r="D317" s="163"/>
    </row>
    <row r="318" spans="1:4">
      <c r="A318" s="8"/>
      <c r="B318" s="8"/>
      <c r="C318" s="8"/>
      <c r="D318" s="163"/>
    </row>
    <row r="319" spans="1:4">
      <c r="A319" s="8"/>
      <c r="B319" s="8"/>
      <c r="C319" s="8"/>
      <c r="D319" s="163"/>
    </row>
    <row r="320" spans="1:4">
      <c r="A320" s="8"/>
      <c r="B320" s="8"/>
      <c r="C320" s="8"/>
      <c r="D320" s="163"/>
    </row>
    <row r="321" spans="1:4">
      <c r="A321" s="8"/>
      <c r="B321" s="8"/>
      <c r="C321" s="8"/>
      <c r="D321" s="163"/>
    </row>
    <row r="322" spans="1:4">
      <c r="A322" s="8"/>
      <c r="B322" s="8"/>
      <c r="C322" s="8"/>
      <c r="D322" s="163"/>
    </row>
    <row r="323" spans="1:4">
      <c r="A323" s="8"/>
      <c r="B323" s="8"/>
      <c r="C323" s="8"/>
      <c r="D323" s="163"/>
    </row>
    <row r="324" spans="1:4">
      <c r="A324" s="8"/>
      <c r="B324" s="8"/>
      <c r="C324" s="8"/>
      <c r="D324" s="163"/>
    </row>
    <row r="325" spans="1:4">
      <c r="A325" s="8"/>
      <c r="B325" s="8"/>
      <c r="C325" s="8"/>
      <c r="D325" s="163"/>
    </row>
    <row r="326" spans="1:4">
      <c r="A326" s="8"/>
      <c r="B326" s="8"/>
      <c r="C326" s="8"/>
      <c r="D326" s="163"/>
    </row>
    <row r="327" spans="1:4">
      <c r="A327" s="8"/>
      <c r="B327" s="8"/>
      <c r="C327" s="8"/>
      <c r="D327" s="163"/>
    </row>
    <row r="328" spans="1:4">
      <c r="A328" s="8"/>
      <c r="B328" s="8"/>
      <c r="C328" s="8"/>
      <c r="D328" s="163"/>
    </row>
    <row r="329" spans="1:4">
      <c r="A329" s="8"/>
      <c r="B329" s="8"/>
      <c r="C329" s="8"/>
      <c r="D329" s="163"/>
    </row>
    <row r="330" spans="1:4">
      <c r="A330" s="8"/>
      <c r="B330" s="8"/>
      <c r="C330" s="8"/>
      <c r="D330" s="163"/>
    </row>
    <row r="331" spans="1:4">
      <c r="A331" s="8"/>
      <c r="B331" s="8"/>
      <c r="C331" s="8"/>
      <c r="D331" s="163"/>
    </row>
    <row r="332" spans="1:4">
      <c r="A332" s="8"/>
      <c r="B332" s="8"/>
      <c r="C332" s="8"/>
      <c r="D332" s="163"/>
    </row>
    <row r="333" spans="1:4">
      <c r="A333" s="8"/>
      <c r="B333" s="8"/>
      <c r="C333" s="8"/>
      <c r="D333" s="163"/>
    </row>
    <row r="334" spans="1:4">
      <c r="A334" s="8"/>
      <c r="B334" s="8"/>
      <c r="C334" s="8"/>
      <c r="D334" s="163"/>
    </row>
    <row r="335" spans="1:4">
      <c r="A335" s="8"/>
      <c r="B335" s="8"/>
      <c r="C335" s="8"/>
      <c r="D335" s="163"/>
    </row>
    <row r="336" spans="1:4">
      <c r="A336" s="8"/>
      <c r="B336" s="8"/>
      <c r="C336" s="8"/>
      <c r="D336" s="163"/>
    </row>
    <row r="337" spans="1:4">
      <c r="A337" s="8"/>
      <c r="B337" s="8"/>
      <c r="C337" s="8"/>
      <c r="D337" s="163"/>
    </row>
    <row r="338" spans="1:4">
      <c r="A338" s="8"/>
      <c r="B338" s="8"/>
      <c r="C338" s="8"/>
      <c r="D338" s="163"/>
    </row>
    <row r="339" spans="1:4">
      <c r="A339" s="8"/>
      <c r="B339" s="8"/>
      <c r="C339" s="8"/>
      <c r="D339" s="163"/>
    </row>
    <row r="340" spans="1:4">
      <c r="A340" s="8"/>
      <c r="B340" s="8"/>
      <c r="C340" s="8"/>
      <c r="D340" s="163"/>
    </row>
    <row r="341" spans="1:4">
      <c r="A341" s="8"/>
      <c r="B341" s="8"/>
      <c r="C341" s="8"/>
      <c r="D341" s="163"/>
    </row>
    <row r="342" spans="1:4">
      <c r="A342" s="8"/>
      <c r="B342" s="8"/>
      <c r="C342" s="8"/>
      <c r="D342" s="163"/>
    </row>
    <row r="343" spans="1:4">
      <c r="A343" s="8"/>
      <c r="B343" s="8"/>
      <c r="C343" s="8"/>
      <c r="D343" s="163"/>
    </row>
    <row r="344" spans="1:4">
      <c r="A344" s="8"/>
      <c r="B344" s="8"/>
      <c r="C344" s="8"/>
      <c r="D344" s="163"/>
    </row>
    <row r="345" spans="1:4">
      <c r="A345" s="8"/>
      <c r="B345" s="8"/>
      <c r="C345" s="8"/>
      <c r="D345" s="163"/>
    </row>
    <row r="346" spans="1:4">
      <c r="A346" s="8"/>
      <c r="B346" s="8"/>
      <c r="C346" s="8"/>
      <c r="D346" s="163"/>
    </row>
    <row r="347" spans="1:4">
      <c r="A347" s="8"/>
      <c r="B347" s="8"/>
      <c r="C347" s="8"/>
      <c r="D347" s="163"/>
    </row>
    <row r="348" spans="1:4">
      <c r="A348" s="8"/>
      <c r="B348" s="8"/>
      <c r="C348" s="8"/>
      <c r="D348" s="163"/>
    </row>
    <row r="349" spans="1:4">
      <c r="A349" s="8"/>
      <c r="B349" s="8"/>
      <c r="C349" s="8"/>
      <c r="D349" s="163"/>
    </row>
    <row r="350" spans="1:4">
      <c r="A350" s="8"/>
      <c r="B350" s="8"/>
      <c r="C350" s="8"/>
      <c r="D350" s="163"/>
    </row>
    <row r="351" spans="1:4">
      <c r="A351" s="8"/>
      <c r="B351" s="8"/>
      <c r="C351" s="8"/>
      <c r="D351" s="163"/>
    </row>
    <row r="352" spans="1:4">
      <c r="A352" s="8"/>
      <c r="B352" s="8"/>
      <c r="C352" s="8"/>
      <c r="D352" s="163"/>
    </row>
    <row r="353" spans="1:4">
      <c r="A353" s="8"/>
      <c r="B353" s="8"/>
      <c r="C353" s="8"/>
      <c r="D353" s="163"/>
    </row>
    <row r="354" spans="1:4">
      <c r="A354" s="8"/>
      <c r="B354" s="8"/>
      <c r="C354" s="8"/>
      <c r="D354" s="163"/>
    </row>
    <row r="355" spans="1:4">
      <c r="A355" s="8"/>
      <c r="B355" s="8"/>
      <c r="C355" s="8"/>
      <c r="D355" s="163"/>
    </row>
    <row r="356" spans="1:4">
      <c r="A356" s="8"/>
      <c r="B356" s="8"/>
      <c r="C356" s="8"/>
      <c r="D356" s="163"/>
    </row>
    <row r="357" spans="1:4">
      <c r="A357" s="8"/>
      <c r="B357" s="8"/>
      <c r="C357" s="8"/>
      <c r="D357" s="163"/>
    </row>
    <row r="358" spans="1:4">
      <c r="A358" s="8"/>
      <c r="B358" s="8"/>
      <c r="C358" s="8"/>
      <c r="D358" s="163"/>
    </row>
    <row r="359" spans="1:4">
      <c r="A359" s="8"/>
      <c r="B359" s="8"/>
      <c r="C359" s="8"/>
      <c r="D359" s="163"/>
    </row>
    <row r="360" spans="1:4">
      <c r="A360" s="8"/>
      <c r="B360" s="8"/>
      <c r="C360" s="8"/>
      <c r="D360" s="163"/>
    </row>
    <row r="361" spans="1:4">
      <c r="A361" s="8"/>
      <c r="B361" s="8"/>
      <c r="C361" s="8"/>
      <c r="D361" s="163"/>
    </row>
    <row r="362" spans="1:4">
      <c r="A362" s="8"/>
      <c r="B362" s="8"/>
      <c r="C362" s="8"/>
      <c r="D362" s="163"/>
    </row>
    <row r="363" spans="1:4">
      <c r="A363" s="8"/>
      <c r="B363" s="8"/>
      <c r="C363" s="8"/>
      <c r="D363" s="163"/>
    </row>
    <row r="364" spans="1:4">
      <c r="A364" s="8"/>
      <c r="B364" s="8"/>
      <c r="C364" s="8"/>
      <c r="D364" s="163"/>
    </row>
    <row r="365" spans="1:4">
      <c r="A365" s="8"/>
      <c r="B365" s="8"/>
      <c r="C365" s="8"/>
      <c r="D365" s="163"/>
    </row>
    <row r="366" spans="1:4">
      <c r="A366" s="8"/>
      <c r="B366" s="8"/>
      <c r="C366" s="8"/>
      <c r="D366" s="163"/>
    </row>
    <row r="367" spans="1:4">
      <c r="A367" s="8"/>
      <c r="B367" s="8"/>
      <c r="C367" s="8"/>
      <c r="D367" s="163"/>
    </row>
    <row r="368" spans="1:4">
      <c r="A368" s="8"/>
      <c r="B368" s="8"/>
      <c r="C368" s="8"/>
      <c r="D368" s="163"/>
    </row>
    <row r="369" spans="1:4">
      <c r="A369" s="8"/>
      <c r="B369" s="8"/>
      <c r="C369" s="8"/>
      <c r="D369" s="163"/>
    </row>
    <row r="370" spans="1:4">
      <c r="A370" s="8"/>
      <c r="B370" s="8"/>
      <c r="C370" s="8"/>
      <c r="D370" s="163"/>
    </row>
    <row r="371" spans="1:4">
      <c r="A371" s="8"/>
      <c r="B371" s="8"/>
      <c r="C371" s="8"/>
      <c r="D371" s="163"/>
    </row>
    <row r="372" spans="1:4">
      <c r="A372" s="8"/>
      <c r="B372" s="8"/>
      <c r="C372" s="8"/>
      <c r="D372" s="163"/>
    </row>
    <row r="373" spans="1:4">
      <c r="A373" s="8"/>
      <c r="B373" s="8"/>
      <c r="C373" s="8"/>
      <c r="D373" s="163"/>
    </row>
    <row r="374" spans="1:4">
      <c r="A374" s="8"/>
      <c r="B374" s="8"/>
      <c r="C374" s="8"/>
      <c r="D374" s="163"/>
    </row>
    <row r="375" spans="1:4">
      <c r="A375" s="8"/>
      <c r="B375" s="8"/>
      <c r="C375" s="8"/>
      <c r="D375" s="163"/>
    </row>
    <row r="376" spans="1:4">
      <c r="A376" s="8"/>
      <c r="B376" s="8"/>
      <c r="C376" s="8"/>
      <c r="D376" s="163"/>
    </row>
    <row r="377" spans="1:4">
      <c r="A377" s="8"/>
      <c r="B377" s="8"/>
      <c r="C377" s="8"/>
      <c r="D377" s="163"/>
    </row>
    <row r="378" spans="1:4">
      <c r="A378" s="8"/>
      <c r="B378" s="8"/>
      <c r="C378" s="8"/>
      <c r="D378" s="163"/>
    </row>
    <row r="379" spans="1:4">
      <c r="A379" s="8"/>
      <c r="B379" s="8"/>
      <c r="C379" s="8"/>
      <c r="D379" s="163"/>
    </row>
    <row r="380" spans="1:4">
      <c r="A380" s="8"/>
      <c r="B380" s="8"/>
      <c r="C380" s="8"/>
      <c r="D380" s="163"/>
    </row>
    <row r="381" spans="1:4">
      <c r="A381" s="8"/>
      <c r="B381" s="8"/>
      <c r="C381" s="8"/>
      <c r="D381" s="163"/>
    </row>
    <row r="382" spans="1:4">
      <c r="A382" s="8"/>
      <c r="B382" s="8"/>
      <c r="C382" s="8"/>
      <c r="D382" s="163"/>
    </row>
    <row r="383" spans="1:4">
      <c r="A383" s="8"/>
      <c r="B383" s="8"/>
      <c r="C383" s="8"/>
      <c r="D383" s="163"/>
    </row>
    <row r="384" spans="1:4">
      <c r="A384" s="8"/>
      <c r="B384" s="8"/>
      <c r="C384" s="8"/>
      <c r="D384" s="163"/>
    </row>
    <row r="385" spans="1:4">
      <c r="A385" s="8"/>
      <c r="B385" s="8"/>
      <c r="C385" s="8"/>
      <c r="D385" s="163"/>
    </row>
    <row r="386" spans="1:4">
      <c r="A386" s="8"/>
      <c r="B386" s="8"/>
      <c r="C386" s="8"/>
      <c r="D386" s="163"/>
    </row>
    <row r="387" spans="1:4">
      <c r="A387" s="8"/>
      <c r="B387" s="8"/>
      <c r="C387" s="8"/>
      <c r="D387" s="163"/>
    </row>
    <row r="388" spans="1:4">
      <c r="A388" s="8"/>
      <c r="B388" s="8"/>
      <c r="C388" s="8"/>
      <c r="D388" s="163"/>
    </row>
    <row r="389" spans="1:4">
      <c r="A389" s="8"/>
      <c r="B389" s="8"/>
      <c r="C389" s="8"/>
      <c r="D389" s="163"/>
    </row>
    <row r="390" spans="1:4">
      <c r="A390" s="8"/>
      <c r="B390" s="8"/>
      <c r="C390" s="8"/>
      <c r="D390" s="163"/>
    </row>
    <row r="391" spans="1:4">
      <c r="A391" s="8"/>
      <c r="B391" s="8"/>
      <c r="C391" s="8"/>
      <c r="D391" s="163"/>
    </row>
    <row r="392" spans="1:4">
      <c r="A392" s="8"/>
      <c r="B392" s="8"/>
      <c r="C392" s="8"/>
      <c r="D392" s="163"/>
    </row>
    <row r="393" spans="1:4">
      <c r="A393" s="8"/>
      <c r="B393" s="8"/>
      <c r="C393" s="8"/>
      <c r="D393" s="163"/>
    </row>
    <row r="394" spans="1:4">
      <c r="A394" s="8"/>
      <c r="B394" s="8"/>
      <c r="C394" s="8"/>
      <c r="D394" s="163"/>
    </row>
    <row r="395" spans="1:4">
      <c r="A395" s="8"/>
      <c r="B395" s="8"/>
      <c r="C395" s="8"/>
      <c r="D395" s="163"/>
    </row>
    <row r="396" spans="1:4">
      <c r="A396" s="8"/>
      <c r="B396" s="8"/>
      <c r="C396" s="8"/>
      <c r="D396" s="163"/>
    </row>
    <row r="397" spans="1:4">
      <c r="A397" s="8"/>
      <c r="B397" s="8"/>
      <c r="C397" s="8"/>
      <c r="D397" s="163"/>
    </row>
    <row r="398" spans="1:4">
      <c r="A398" s="8"/>
      <c r="B398" s="8"/>
      <c r="C398" s="8"/>
      <c r="D398" s="163"/>
    </row>
    <row r="399" spans="1:4">
      <c r="A399" s="8"/>
      <c r="B399" s="8"/>
      <c r="C399" s="8"/>
      <c r="D399" s="163"/>
    </row>
    <row r="400" spans="1:4">
      <c r="A400" s="8"/>
      <c r="B400" s="8"/>
      <c r="C400" s="8"/>
      <c r="D400" s="163"/>
    </row>
    <row r="401" spans="1:4">
      <c r="A401" s="8"/>
      <c r="B401" s="8"/>
      <c r="C401" s="8"/>
      <c r="D401" s="163"/>
    </row>
    <row r="402" spans="1:4">
      <c r="A402" s="8"/>
      <c r="B402" s="8"/>
      <c r="C402" s="8"/>
      <c r="D402" s="163"/>
    </row>
    <row r="403" spans="1:4">
      <c r="A403" s="8"/>
      <c r="B403" s="8"/>
      <c r="C403" s="8"/>
      <c r="D403" s="163"/>
    </row>
    <row r="404" spans="1:4">
      <c r="A404" s="8"/>
      <c r="B404" s="8"/>
      <c r="C404" s="8"/>
      <c r="D404" s="163"/>
    </row>
    <row r="405" spans="1:4">
      <c r="A405" s="8"/>
      <c r="B405" s="8"/>
      <c r="C405" s="8"/>
      <c r="D405" s="163"/>
    </row>
    <row r="406" spans="1:4">
      <c r="A406" s="8"/>
      <c r="B406" s="8"/>
      <c r="C406" s="8"/>
      <c r="D406" s="163"/>
    </row>
    <row r="407" spans="1:4">
      <c r="A407" s="8"/>
      <c r="B407" s="8"/>
      <c r="C407" s="8"/>
      <c r="D407" s="163"/>
    </row>
    <row r="408" spans="1:4">
      <c r="A408" s="8"/>
      <c r="B408" s="8"/>
      <c r="C408" s="8"/>
      <c r="D408" s="163"/>
    </row>
    <row r="409" spans="1:4">
      <c r="A409" s="8"/>
      <c r="B409" s="8"/>
      <c r="C409" s="8"/>
      <c r="D409" s="163"/>
    </row>
    <row r="410" spans="1:4">
      <c r="A410" s="8"/>
      <c r="B410" s="8"/>
      <c r="C410" s="8"/>
      <c r="D410" s="163"/>
    </row>
    <row r="411" spans="1:4">
      <c r="A411" s="8"/>
      <c r="B411" s="8"/>
      <c r="C411" s="8"/>
      <c r="D411" s="163"/>
    </row>
    <row r="412" spans="1:4">
      <c r="A412" s="8"/>
      <c r="B412" s="8"/>
      <c r="C412" s="8"/>
      <c r="D412" s="163"/>
    </row>
    <row r="413" spans="1:4">
      <c r="A413" s="8"/>
      <c r="B413" s="8"/>
      <c r="C413" s="8"/>
      <c r="D413" s="163"/>
    </row>
    <row r="414" spans="1:4">
      <c r="A414" s="8"/>
      <c r="B414" s="8"/>
      <c r="C414" s="8"/>
      <c r="D414" s="163"/>
    </row>
    <row r="415" spans="1:4">
      <c r="A415" s="8"/>
      <c r="B415" s="8"/>
      <c r="C415" s="8"/>
      <c r="D415" s="163"/>
    </row>
    <row r="416" spans="1:4">
      <c r="A416" s="8"/>
      <c r="B416" s="8"/>
      <c r="C416" s="8"/>
      <c r="D416" s="163"/>
    </row>
    <row r="417" spans="1:4">
      <c r="A417" s="8"/>
      <c r="B417" s="8"/>
      <c r="C417" s="8"/>
      <c r="D417" s="163"/>
    </row>
    <row r="418" spans="1:4">
      <c r="A418" s="8"/>
      <c r="B418" s="8"/>
      <c r="C418" s="8"/>
      <c r="D418" s="163"/>
    </row>
    <row r="419" spans="1:4">
      <c r="A419" s="8"/>
      <c r="B419" s="8"/>
      <c r="C419" s="8"/>
      <c r="D419" s="163"/>
    </row>
    <row r="420" spans="1:4">
      <c r="A420" s="8"/>
      <c r="B420" s="8"/>
      <c r="C420" s="8"/>
      <c r="D420" s="163"/>
    </row>
    <row r="421" spans="1:4">
      <c r="A421" s="8"/>
      <c r="B421" s="8"/>
      <c r="C421" s="8"/>
      <c r="D421" s="163"/>
    </row>
    <row r="422" spans="1:4">
      <c r="A422" s="8"/>
      <c r="B422" s="8"/>
      <c r="C422" s="8"/>
      <c r="D422" s="163"/>
    </row>
    <row r="423" spans="1:4">
      <c r="A423" s="8"/>
      <c r="B423" s="8"/>
      <c r="C423" s="8"/>
      <c r="D423" s="163"/>
    </row>
    <row r="424" spans="1:4">
      <c r="A424" s="8"/>
      <c r="B424" s="8"/>
      <c r="C424" s="8"/>
      <c r="D424" s="163"/>
    </row>
    <row r="425" spans="1:4">
      <c r="A425" s="8"/>
      <c r="B425" s="8"/>
      <c r="C425" s="8"/>
      <c r="D425" s="163"/>
    </row>
    <row r="426" spans="1:4">
      <c r="A426" s="8"/>
      <c r="B426" s="8"/>
      <c r="C426" s="8"/>
      <c r="D426" s="163"/>
    </row>
    <row r="427" spans="1:4">
      <c r="A427" s="8"/>
      <c r="B427" s="8"/>
      <c r="C427" s="8"/>
      <c r="D427" s="163"/>
    </row>
    <row r="428" spans="1:4">
      <c r="A428" s="8"/>
      <c r="B428" s="8"/>
      <c r="C428" s="8"/>
      <c r="D428" s="163"/>
    </row>
    <row r="429" spans="1:4">
      <c r="A429" s="8"/>
      <c r="B429" s="8"/>
      <c r="C429" s="8"/>
      <c r="D429" s="163"/>
    </row>
    <row r="430" spans="1:4">
      <c r="A430" s="8"/>
      <c r="B430" s="8"/>
      <c r="C430" s="8"/>
      <c r="D430" s="163"/>
    </row>
    <row r="431" spans="1:4">
      <c r="A431" s="8"/>
      <c r="B431" s="8"/>
      <c r="C431" s="8"/>
      <c r="D431" s="163"/>
    </row>
    <row r="432" spans="1:4">
      <c r="A432" s="8"/>
      <c r="B432" s="8"/>
      <c r="C432" s="8"/>
      <c r="D432" s="163"/>
    </row>
    <row r="433" spans="1:4">
      <c r="A433" s="8"/>
      <c r="B433" s="8"/>
      <c r="C433" s="8"/>
      <c r="D433" s="163"/>
    </row>
    <row r="434" spans="1:4">
      <c r="A434" s="8"/>
      <c r="B434" s="8"/>
      <c r="C434" s="8"/>
      <c r="D434" s="163"/>
    </row>
    <row r="435" spans="1:4">
      <c r="A435" s="8"/>
      <c r="B435" s="8"/>
      <c r="C435" s="8"/>
      <c r="D435" s="163"/>
    </row>
    <row r="436" spans="1:4">
      <c r="A436" s="8"/>
      <c r="B436" s="8"/>
      <c r="C436" s="8"/>
      <c r="D436" s="163"/>
    </row>
    <row r="437" spans="1:4">
      <c r="A437" s="8"/>
      <c r="B437" s="8"/>
      <c r="C437" s="8"/>
      <c r="D437" s="163"/>
    </row>
    <row r="438" spans="1:4">
      <c r="A438" s="8"/>
      <c r="B438" s="8"/>
      <c r="C438" s="8"/>
      <c r="D438" s="163"/>
    </row>
    <row r="439" spans="1:4">
      <c r="A439" s="8"/>
      <c r="B439" s="8"/>
      <c r="C439" s="8"/>
      <c r="D439" s="163"/>
    </row>
    <row r="440" spans="1:4">
      <c r="A440" s="8"/>
      <c r="B440" s="8"/>
      <c r="C440" s="8"/>
      <c r="D440" s="163"/>
    </row>
    <row r="441" spans="1:4">
      <c r="A441" s="8"/>
      <c r="B441" s="8"/>
      <c r="C441" s="8"/>
      <c r="D441" s="163"/>
    </row>
    <row r="442" spans="1:4">
      <c r="A442" s="8"/>
      <c r="B442" s="8"/>
      <c r="C442" s="8"/>
      <c r="D442" s="163"/>
    </row>
    <row r="443" spans="1:4">
      <c r="A443" s="8"/>
      <c r="B443" s="8"/>
      <c r="C443" s="8"/>
      <c r="D443" s="163"/>
    </row>
    <row r="444" spans="1:4">
      <c r="A444" s="8"/>
      <c r="B444" s="8"/>
      <c r="C444" s="8"/>
      <c r="D444" s="163"/>
    </row>
    <row r="445" spans="1:4">
      <c r="A445" s="8"/>
      <c r="B445" s="8"/>
      <c r="C445" s="8"/>
      <c r="D445" s="163"/>
    </row>
    <row r="446" spans="1:4">
      <c r="A446" s="8"/>
      <c r="B446" s="8"/>
      <c r="C446" s="8"/>
      <c r="D446" s="163"/>
    </row>
    <row r="447" spans="1:4">
      <c r="A447" s="8"/>
      <c r="B447" s="8"/>
      <c r="C447" s="8"/>
      <c r="D447" s="163"/>
    </row>
    <row r="448" spans="1:4">
      <c r="A448" s="8"/>
      <c r="B448" s="8"/>
      <c r="C448" s="8"/>
      <c r="D448" s="163"/>
    </row>
    <row r="449" spans="1:4">
      <c r="A449" s="8"/>
      <c r="B449" s="8"/>
      <c r="C449" s="8"/>
      <c r="D449" s="163"/>
    </row>
    <row r="450" spans="1:4">
      <c r="A450" s="8"/>
      <c r="B450" s="8"/>
      <c r="C450" s="8"/>
      <c r="D450" s="163"/>
    </row>
    <row r="451" spans="1:4">
      <c r="A451" s="8"/>
      <c r="B451" s="8"/>
      <c r="C451" s="8"/>
      <c r="D451" s="163"/>
    </row>
    <row r="452" spans="1:4">
      <c r="A452" s="8"/>
      <c r="B452" s="8"/>
      <c r="C452" s="8"/>
      <c r="D452" s="163"/>
    </row>
    <row r="453" spans="1:4">
      <c r="A453" s="8"/>
      <c r="B453" s="8"/>
      <c r="C453" s="8"/>
      <c r="D453" s="163"/>
    </row>
    <row r="454" spans="1:4">
      <c r="A454" s="8"/>
      <c r="B454" s="8"/>
      <c r="C454" s="8"/>
      <c r="D454" s="163"/>
    </row>
    <row r="455" spans="1:4">
      <c r="A455" s="8"/>
      <c r="B455" s="8"/>
      <c r="C455" s="8"/>
      <c r="D455" s="163"/>
    </row>
    <row r="456" spans="1:4">
      <c r="A456" s="8"/>
      <c r="B456" s="8"/>
      <c r="C456" s="8"/>
      <c r="D456" s="163"/>
    </row>
    <row r="457" spans="1:4">
      <c r="A457" s="8"/>
      <c r="B457" s="8"/>
      <c r="C457" s="8"/>
      <c r="D457" s="163"/>
    </row>
    <row r="458" spans="1:4">
      <c r="A458" s="8"/>
      <c r="B458" s="8"/>
      <c r="C458" s="8"/>
      <c r="D458" s="163"/>
    </row>
    <row r="459" spans="1:4">
      <c r="A459" s="8"/>
      <c r="B459" s="8"/>
      <c r="C459" s="8"/>
      <c r="D459" s="163"/>
    </row>
    <row r="460" spans="1:4">
      <c r="A460" s="8"/>
      <c r="B460" s="8"/>
      <c r="C460" s="8"/>
      <c r="D460" s="163"/>
    </row>
    <row r="461" spans="1:4">
      <c r="A461" s="8"/>
      <c r="B461" s="8"/>
      <c r="C461" s="8"/>
      <c r="D461" s="163"/>
    </row>
    <row r="462" spans="1:4">
      <c r="A462" s="8"/>
      <c r="B462" s="8"/>
      <c r="C462" s="8"/>
      <c r="D462" s="163"/>
    </row>
    <row r="463" spans="1:4">
      <c r="A463" s="8"/>
      <c r="B463" s="8"/>
      <c r="C463" s="8"/>
      <c r="D463" s="163"/>
    </row>
    <row r="464" spans="1:4">
      <c r="A464" s="8"/>
      <c r="B464" s="8"/>
      <c r="C464" s="8"/>
      <c r="D464" s="163"/>
    </row>
    <row r="465" spans="1:4">
      <c r="A465" s="8"/>
      <c r="B465" s="8"/>
      <c r="C465" s="8"/>
      <c r="D465" s="163"/>
    </row>
    <row r="466" spans="1:4">
      <c r="A466" s="8"/>
      <c r="B466" s="8"/>
      <c r="C466" s="8"/>
      <c r="D466" s="163"/>
    </row>
    <row r="467" spans="1:4">
      <c r="A467" s="8"/>
      <c r="B467" s="8"/>
      <c r="C467" s="8"/>
      <c r="D467" s="163"/>
    </row>
    <row r="468" spans="1:4">
      <c r="A468" s="8"/>
      <c r="B468" s="8"/>
      <c r="C468" s="8"/>
      <c r="D468" s="163"/>
    </row>
    <row r="469" spans="1:4">
      <c r="A469" s="8"/>
      <c r="B469" s="8"/>
      <c r="C469" s="8"/>
      <c r="D469" s="163"/>
    </row>
    <row r="470" spans="1:4">
      <c r="A470" s="8"/>
      <c r="B470" s="8"/>
      <c r="C470" s="8"/>
      <c r="D470" s="163"/>
    </row>
    <row r="471" spans="1:4">
      <c r="A471" s="8"/>
      <c r="B471" s="8"/>
      <c r="C471" s="8"/>
      <c r="D471" s="163"/>
    </row>
    <row r="472" spans="1:4">
      <c r="A472" s="8"/>
      <c r="B472" s="8"/>
      <c r="C472" s="8"/>
      <c r="D472" s="163"/>
    </row>
    <row r="473" spans="1:4">
      <c r="A473" s="8"/>
      <c r="B473" s="8"/>
      <c r="C473" s="8"/>
      <c r="D473" s="163"/>
    </row>
    <row r="474" spans="1:4">
      <c r="A474" s="8"/>
      <c r="B474" s="8"/>
      <c r="C474" s="8"/>
      <c r="D474" s="163"/>
    </row>
    <row r="475" spans="1:4">
      <c r="A475" s="8"/>
      <c r="B475" s="8"/>
      <c r="C475" s="8"/>
      <c r="D475" s="163"/>
    </row>
    <row r="476" spans="1:4">
      <c r="A476" s="8"/>
      <c r="B476" s="8"/>
      <c r="C476" s="8"/>
      <c r="D476" s="163"/>
    </row>
    <row r="477" spans="1:4">
      <c r="A477" s="8"/>
      <c r="B477" s="8"/>
      <c r="C477" s="8"/>
      <c r="D477" s="163"/>
    </row>
    <row r="478" spans="1:4">
      <c r="A478" s="8"/>
      <c r="B478" s="8"/>
      <c r="C478" s="8"/>
      <c r="D478" s="163"/>
    </row>
    <row r="479" spans="1:4">
      <c r="A479" s="8"/>
      <c r="B479" s="8"/>
      <c r="C479" s="8"/>
      <c r="D479" s="163"/>
    </row>
    <row r="480" spans="1:4">
      <c r="A480" s="8"/>
      <c r="B480" s="8"/>
      <c r="C480" s="8"/>
      <c r="D480" s="163"/>
    </row>
    <row r="481" spans="1:4">
      <c r="A481" s="8"/>
      <c r="B481" s="8"/>
      <c r="C481" s="8"/>
      <c r="D481" s="163"/>
    </row>
    <row r="482" spans="1:4">
      <c r="A482" s="8"/>
      <c r="B482" s="8"/>
      <c r="C482" s="8"/>
      <c r="D482" s="163"/>
    </row>
    <row r="483" spans="1:4">
      <c r="A483" s="8"/>
      <c r="B483" s="8"/>
      <c r="C483" s="8"/>
      <c r="D483" s="163"/>
    </row>
    <row r="484" spans="1:4">
      <c r="A484" s="8"/>
      <c r="B484" s="8"/>
      <c r="C484" s="8"/>
      <c r="D484" s="163"/>
    </row>
    <row r="485" spans="1:4">
      <c r="A485" s="8"/>
      <c r="B485" s="8"/>
      <c r="C485" s="8"/>
      <c r="D485" s="163"/>
    </row>
    <row r="486" spans="1:4">
      <c r="A486" s="8"/>
      <c r="B486" s="8"/>
      <c r="C486" s="8"/>
      <c r="D486" s="163"/>
    </row>
    <row r="487" spans="1:4">
      <c r="A487" s="8"/>
      <c r="B487" s="8"/>
      <c r="C487" s="8"/>
      <c r="D487" s="163"/>
    </row>
    <row r="488" spans="1:4">
      <c r="A488" s="8"/>
      <c r="B488" s="8"/>
      <c r="C488" s="8"/>
      <c r="D488" s="163"/>
    </row>
    <row r="489" spans="1:4">
      <c r="A489" s="8"/>
      <c r="B489" s="8"/>
      <c r="C489" s="8"/>
      <c r="D489" s="163"/>
    </row>
    <row r="490" spans="1:4">
      <c r="A490" s="8"/>
      <c r="B490" s="8"/>
      <c r="C490" s="8"/>
      <c r="D490" s="163"/>
    </row>
    <row r="491" spans="1:4">
      <c r="A491" s="8"/>
      <c r="B491" s="8"/>
      <c r="C491" s="8"/>
      <c r="D491" s="163"/>
    </row>
    <row r="492" spans="1:4">
      <c r="A492" s="8"/>
      <c r="B492" s="8"/>
      <c r="C492" s="8"/>
      <c r="D492" s="163"/>
    </row>
    <row r="493" spans="1:4">
      <c r="A493" s="8"/>
      <c r="B493" s="8"/>
      <c r="C493" s="8"/>
      <c r="D493" s="163"/>
    </row>
    <row r="494" spans="1:4">
      <c r="A494" s="8"/>
      <c r="B494" s="8"/>
      <c r="C494" s="8"/>
      <c r="D494" s="163"/>
    </row>
    <row r="495" spans="1:4">
      <c r="A495" s="8"/>
      <c r="B495" s="8"/>
      <c r="C495" s="8"/>
      <c r="D495" s="163"/>
    </row>
    <row r="496" spans="1:4">
      <c r="A496" s="8"/>
      <c r="B496" s="8"/>
      <c r="C496" s="8"/>
      <c r="D496" s="163"/>
    </row>
    <row r="497" spans="1:4">
      <c r="A497" s="8"/>
      <c r="B497" s="8"/>
      <c r="C497" s="8"/>
      <c r="D497" s="163"/>
    </row>
    <row r="498" spans="1:4">
      <c r="A498" s="8"/>
      <c r="B498" s="8"/>
      <c r="C498" s="8"/>
      <c r="D498" s="163"/>
    </row>
    <row r="499" spans="1:4">
      <c r="A499" s="8"/>
      <c r="B499" s="8"/>
      <c r="C499" s="8"/>
      <c r="D499" s="163"/>
    </row>
    <row r="500" spans="1:4">
      <c r="A500" s="8"/>
      <c r="B500" s="8"/>
      <c r="C500" s="8"/>
      <c r="D500" s="163"/>
    </row>
    <row r="501" spans="1:4">
      <c r="A501" s="8"/>
      <c r="B501" s="8"/>
      <c r="C501" s="8"/>
      <c r="D501" s="163"/>
    </row>
    <row r="502" spans="1:4">
      <c r="A502" s="8"/>
      <c r="B502" s="8"/>
      <c r="C502" s="8"/>
      <c r="D502" s="163"/>
    </row>
    <row r="503" spans="1:4">
      <c r="A503" s="8"/>
      <c r="B503" s="8"/>
      <c r="C503" s="11"/>
      <c r="D503" s="163"/>
    </row>
    <row r="504" spans="1:4">
      <c r="A504" s="8"/>
      <c r="B504" s="8"/>
      <c r="C504" s="8"/>
      <c r="D504" s="163"/>
    </row>
    <row r="505" spans="1:4">
      <c r="A505" s="8"/>
      <c r="B505" s="11"/>
      <c r="C505" s="11"/>
      <c r="D505" s="163"/>
    </row>
    <row r="506" spans="1:4">
      <c r="A506" s="8"/>
      <c r="B506" s="11"/>
      <c r="C506" s="11"/>
      <c r="D506" s="163"/>
    </row>
    <row r="507" spans="1:4">
      <c r="A507" s="8"/>
      <c r="B507" s="11"/>
      <c r="C507" s="11"/>
      <c r="D507" s="163"/>
    </row>
    <row r="508" spans="1:4">
      <c r="A508" s="8"/>
      <c r="B508" s="11"/>
      <c r="C508" s="11"/>
      <c r="D508" s="163"/>
    </row>
    <row r="509" spans="1:4">
      <c r="A509" s="8"/>
      <c r="B509" s="11"/>
      <c r="C509" s="11"/>
      <c r="D509" s="163"/>
    </row>
    <row r="510" spans="1:4">
      <c r="A510" s="8"/>
      <c r="B510" s="11"/>
      <c r="C510" s="11"/>
      <c r="D510" s="163"/>
    </row>
    <row r="511" spans="1:4">
      <c r="A511" s="8"/>
      <c r="B511" s="11"/>
      <c r="C511" s="11"/>
      <c r="D511" s="163"/>
    </row>
    <row r="512" spans="1:4">
      <c r="A512" s="8"/>
      <c r="B512" s="11"/>
      <c r="C512" s="11"/>
      <c r="D512" s="163"/>
    </row>
    <row r="513" spans="1:4">
      <c r="A513" s="8"/>
      <c r="B513" s="11"/>
      <c r="C513" s="11"/>
      <c r="D513" s="163"/>
    </row>
    <row r="514" spans="1:4">
      <c r="A514" s="8"/>
      <c r="B514" s="11"/>
      <c r="C514" s="11"/>
      <c r="D514" s="163"/>
    </row>
    <row r="515" spans="1:4">
      <c r="A515" s="8"/>
      <c r="B515" s="11"/>
      <c r="C515" s="11"/>
      <c r="D515" s="163"/>
    </row>
    <row r="516" spans="1:4">
      <c r="A516" s="8"/>
      <c r="B516" s="11"/>
      <c r="C516" s="11"/>
      <c r="D516" s="163"/>
    </row>
    <row r="517" spans="1:4">
      <c r="A517" s="8"/>
      <c r="B517" s="11"/>
      <c r="C517" s="11"/>
      <c r="D517" s="163"/>
    </row>
    <row r="518" spans="1:4">
      <c r="A518" s="8"/>
      <c r="B518" s="11"/>
      <c r="C518" s="11"/>
      <c r="D518" s="163"/>
    </row>
    <row r="519" spans="1:4">
      <c r="A519" s="8"/>
      <c r="B519" s="11"/>
      <c r="C519" s="11"/>
      <c r="D519" s="163"/>
    </row>
    <row r="520" spans="1:4">
      <c r="A520" s="8"/>
      <c r="B520" s="11"/>
      <c r="C520" s="11"/>
      <c r="D520" s="163"/>
    </row>
    <row r="521" spans="1:4">
      <c r="A521" s="8"/>
      <c r="B521" s="11"/>
      <c r="C521" s="11"/>
      <c r="D521" s="163"/>
    </row>
    <row r="522" spans="1:4">
      <c r="A522" s="8"/>
      <c r="B522" s="11"/>
      <c r="C522" s="11"/>
      <c r="D522" s="163"/>
    </row>
    <row r="523" spans="1:4">
      <c r="A523" s="8"/>
      <c r="B523" s="11"/>
      <c r="C523" s="11"/>
      <c r="D523" s="163"/>
    </row>
    <row r="524" spans="1:4">
      <c r="A524" s="8"/>
      <c r="B524" s="11"/>
      <c r="C524" s="11"/>
      <c r="D524" s="163"/>
    </row>
    <row r="525" spans="1:4">
      <c r="A525" s="8"/>
      <c r="B525" s="11"/>
      <c r="C525" s="11"/>
      <c r="D525" s="163"/>
    </row>
    <row r="526" spans="1:4">
      <c r="A526" s="8"/>
      <c r="B526" s="11"/>
      <c r="C526" s="11"/>
      <c r="D526" s="163"/>
    </row>
    <row r="527" spans="1:4">
      <c r="A527" s="8"/>
      <c r="B527" s="11"/>
      <c r="C527" s="11"/>
      <c r="D527" s="163"/>
    </row>
    <row r="528" spans="1:4">
      <c r="A528" s="8"/>
      <c r="B528" s="11"/>
      <c r="C528" s="11"/>
      <c r="D528" s="163"/>
    </row>
    <row r="529" spans="1:4">
      <c r="A529" s="8"/>
      <c r="B529" s="11"/>
      <c r="C529" s="11"/>
      <c r="D529" s="163"/>
    </row>
    <row r="530" spans="1:4">
      <c r="A530" s="8"/>
      <c r="B530" s="11"/>
      <c r="C530" s="11"/>
      <c r="D530" s="163"/>
    </row>
    <row r="531" spans="1:4">
      <c r="A531" s="8"/>
      <c r="B531" s="11"/>
      <c r="C531" s="11"/>
      <c r="D531" s="163"/>
    </row>
    <row r="532" spans="1:4">
      <c r="A532" s="8"/>
      <c r="B532" s="11"/>
      <c r="C532" s="11"/>
      <c r="D532" s="163"/>
    </row>
    <row r="533" spans="1:4">
      <c r="A533" s="8"/>
      <c r="B533" s="11"/>
      <c r="C533" s="11"/>
      <c r="D533" s="163"/>
    </row>
    <row r="534" spans="1:4">
      <c r="A534" s="8"/>
      <c r="B534" s="11"/>
      <c r="C534" s="11"/>
      <c r="D534" s="163"/>
    </row>
    <row r="535" spans="1:4">
      <c r="A535" s="8"/>
      <c r="B535" s="11"/>
      <c r="C535" s="11"/>
      <c r="D535" s="163"/>
    </row>
    <row r="536" spans="1:4">
      <c r="A536" s="8"/>
      <c r="B536" s="11"/>
      <c r="C536" s="11"/>
      <c r="D536" s="163"/>
    </row>
    <row r="537" spans="1:4">
      <c r="A537" s="8"/>
      <c r="B537" s="11"/>
      <c r="C537" s="11"/>
      <c r="D537" s="163"/>
    </row>
    <row r="538" spans="1:4">
      <c r="A538" s="8"/>
      <c r="B538" s="11"/>
      <c r="C538" s="11"/>
      <c r="D538" s="163"/>
    </row>
    <row r="539" spans="1:4">
      <c r="A539" s="8"/>
      <c r="B539" s="11"/>
      <c r="C539" s="11"/>
      <c r="D539" s="163"/>
    </row>
    <row r="540" spans="1:4">
      <c r="A540" s="8"/>
      <c r="B540" s="11"/>
      <c r="C540" s="11"/>
      <c r="D540" s="163"/>
    </row>
    <row r="541" spans="1:4">
      <c r="A541" s="8"/>
      <c r="B541" s="11"/>
      <c r="C541" s="11"/>
      <c r="D541" s="163"/>
    </row>
    <row r="542" spans="1:4">
      <c r="A542" s="8"/>
      <c r="B542" s="11"/>
      <c r="C542" s="11"/>
      <c r="D542" s="163"/>
    </row>
    <row r="543" spans="1:4">
      <c r="A543" s="8"/>
      <c r="B543" s="11"/>
      <c r="C543" s="11"/>
      <c r="D543" s="163"/>
    </row>
    <row r="544" spans="1:4">
      <c r="A544" s="8"/>
      <c r="B544" s="11"/>
      <c r="C544" s="11"/>
      <c r="D544" s="163"/>
    </row>
    <row r="545" spans="1:4">
      <c r="A545" s="8"/>
      <c r="B545" s="11"/>
      <c r="C545" s="11"/>
      <c r="D545" s="163"/>
    </row>
    <row r="546" spans="1:4">
      <c r="A546" s="8"/>
      <c r="B546" s="11"/>
      <c r="C546" s="11"/>
      <c r="D546" s="163"/>
    </row>
    <row r="547" spans="1:4">
      <c r="A547" s="8"/>
      <c r="B547" s="11"/>
      <c r="C547" s="11"/>
      <c r="D547" s="163"/>
    </row>
    <row r="548" spans="1:4">
      <c r="A548" s="8"/>
      <c r="B548" s="11"/>
      <c r="C548" s="11"/>
      <c r="D548" s="163"/>
    </row>
    <row r="549" spans="1:4">
      <c r="A549" s="8"/>
      <c r="B549" s="11"/>
      <c r="C549" s="11"/>
      <c r="D549" s="163"/>
    </row>
    <row r="550" spans="1:4">
      <c r="A550" s="8"/>
      <c r="B550" s="11"/>
      <c r="C550" s="11"/>
      <c r="D550" s="163"/>
    </row>
    <row r="551" spans="1:4">
      <c r="A551" s="8"/>
      <c r="B551" s="11"/>
      <c r="C551" s="11"/>
      <c r="D551" s="163"/>
    </row>
    <row r="552" spans="1:4">
      <c r="A552" s="8"/>
      <c r="B552" s="11"/>
      <c r="C552" s="11"/>
      <c r="D552" s="163"/>
    </row>
    <row r="553" spans="1:4">
      <c r="A553" s="8"/>
      <c r="B553" s="11"/>
      <c r="C553" s="11"/>
      <c r="D553" s="163"/>
    </row>
    <row r="554" spans="1:4">
      <c r="A554" s="8"/>
      <c r="B554" s="11"/>
      <c r="C554" s="11"/>
      <c r="D554" s="163"/>
    </row>
    <row r="555" spans="1:4">
      <c r="A555" s="8"/>
      <c r="B555" s="11"/>
      <c r="C555" s="11"/>
      <c r="D555" s="163"/>
    </row>
    <row r="556" spans="1:4">
      <c r="A556" s="8"/>
      <c r="B556" s="11"/>
      <c r="C556" s="11"/>
      <c r="D556" s="163"/>
    </row>
    <row r="557" spans="1:4">
      <c r="A557" s="8"/>
      <c r="B557" s="11"/>
      <c r="C557" s="11"/>
      <c r="D557" s="163"/>
    </row>
    <row r="558" spans="1:4">
      <c r="A558" s="8"/>
      <c r="B558" s="11"/>
      <c r="C558" s="11"/>
      <c r="D558" s="163"/>
    </row>
    <row r="559" spans="1:4">
      <c r="A559" s="8"/>
      <c r="B559" s="11"/>
      <c r="C559" s="11"/>
      <c r="D559" s="163"/>
    </row>
    <row r="560" spans="1:4">
      <c r="A560" s="8"/>
      <c r="B560" s="11"/>
      <c r="C560" s="11"/>
      <c r="D560" s="163"/>
    </row>
    <row r="561" spans="1:4">
      <c r="A561" s="8"/>
      <c r="B561" s="11"/>
      <c r="C561" s="11"/>
      <c r="D561" s="163"/>
    </row>
    <row r="562" spans="1:4">
      <c r="A562" s="8"/>
      <c r="B562" s="11"/>
      <c r="C562" s="11"/>
      <c r="D562" s="163"/>
    </row>
    <row r="563" spans="1:4">
      <c r="A563" s="8"/>
      <c r="B563" s="11"/>
      <c r="C563" s="11"/>
      <c r="D563" s="163"/>
    </row>
    <row r="564" spans="1:4">
      <c r="A564" s="8"/>
      <c r="B564" s="11"/>
      <c r="C564" s="11"/>
      <c r="D564" s="163"/>
    </row>
    <row r="565" spans="1:4">
      <c r="A565" s="8"/>
      <c r="B565" s="11"/>
      <c r="C565" s="11"/>
      <c r="D565" s="163"/>
    </row>
    <row r="566" spans="1:4">
      <c r="A566" s="8"/>
      <c r="B566" s="11"/>
      <c r="C566" s="11"/>
      <c r="D566" s="163"/>
    </row>
    <row r="567" spans="1:4">
      <c r="A567" s="8"/>
      <c r="B567" s="11"/>
      <c r="C567" s="11"/>
      <c r="D567" s="163"/>
    </row>
    <row r="568" spans="1:4">
      <c r="A568" s="8"/>
      <c r="B568" s="11"/>
      <c r="C568" s="11"/>
      <c r="D568" s="163"/>
    </row>
    <row r="569" spans="1:4">
      <c r="A569" s="8"/>
      <c r="B569" s="11"/>
      <c r="C569" s="11"/>
      <c r="D569" s="163"/>
    </row>
    <row r="570" spans="1:4">
      <c r="A570" s="8"/>
      <c r="B570" s="11"/>
      <c r="C570" s="11"/>
      <c r="D570" s="163"/>
    </row>
    <row r="571" spans="1:4">
      <c r="A571" s="8"/>
      <c r="B571" s="11"/>
      <c r="C571" s="11"/>
      <c r="D571" s="163"/>
    </row>
    <row r="572" spans="1:4">
      <c r="A572" s="8"/>
      <c r="B572" s="11"/>
      <c r="C572" s="11"/>
      <c r="D572" s="163"/>
    </row>
    <row r="573" spans="1:4">
      <c r="A573" s="8"/>
      <c r="B573" s="11"/>
      <c r="C573" s="11"/>
      <c r="D573" s="163"/>
    </row>
    <row r="574" spans="1:4">
      <c r="A574" s="8"/>
      <c r="B574" s="11"/>
      <c r="C574" s="11"/>
      <c r="D574" s="163"/>
    </row>
    <row r="575" spans="1:4">
      <c r="A575" s="8"/>
      <c r="B575" s="11"/>
      <c r="C575" s="11"/>
      <c r="D575" s="163"/>
    </row>
    <row r="576" spans="1:4">
      <c r="A576" s="8"/>
      <c r="B576" s="11"/>
      <c r="C576" s="11"/>
      <c r="D576" s="163"/>
    </row>
    <row r="577" spans="1:4">
      <c r="A577" s="8"/>
      <c r="B577" s="11"/>
      <c r="C577" s="11"/>
      <c r="D577" s="163"/>
    </row>
    <row r="578" spans="1:4">
      <c r="A578" s="8"/>
      <c r="B578" s="11"/>
      <c r="C578" s="11"/>
      <c r="D578" s="163"/>
    </row>
    <row r="579" spans="1:4">
      <c r="A579" s="8"/>
      <c r="B579" s="11"/>
      <c r="C579" s="11"/>
      <c r="D579" s="163"/>
    </row>
    <row r="580" spans="1:4">
      <c r="A580" s="8"/>
      <c r="B580" s="11"/>
      <c r="C580" s="11"/>
      <c r="D580" s="163"/>
    </row>
    <row r="581" spans="1:4">
      <c r="A581" s="8"/>
      <c r="B581" s="11"/>
      <c r="C581" s="11"/>
      <c r="D581" s="163"/>
    </row>
    <row r="582" spans="1:4">
      <c r="A582" s="8"/>
      <c r="B582" s="11"/>
      <c r="C582" s="11"/>
      <c r="D582" s="163"/>
    </row>
    <row r="583" spans="1:4">
      <c r="A583" s="8"/>
      <c r="B583" s="11"/>
      <c r="C583" s="11"/>
      <c r="D583" s="163"/>
    </row>
    <row r="584" spans="1:4">
      <c r="A584" s="8"/>
      <c r="B584" s="11"/>
      <c r="C584" s="11"/>
      <c r="D584" s="163"/>
    </row>
    <row r="585" spans="1:4">
      <c r="A585" s="8"/>
      <c r="B585" s="11"/>
      <c r="C585" s="11"/>
      <c r="D585" s="163"/>
    </row>
    <row r="586" spans="1:4">
      <c r="A586" s="8"/>
      <c r="B586" s="11"/>
      <c r="C586" s="11"/>
      <c r="D586" s="163"/>
    </row>
    <row r="587" spans="1:4">
      <c r="A587" s="8"/>
      <c r="B587" s="11"/>
      <c r="C587" s="11"/>
      <c r="D587" s="163"/>
    </row>
    <row r="588" spans="1:4">
      <c r="A588" s="8"/>
      <c r="B588" s="11"/>
      <c r="C588" s="11"/>
      <c r="D588" s="163"/>
    </row>
    <row r="589" spans="1:4">
      <c r="A589" s="8"/>
      <c r="B589" s="11"/>
      <c r="C589" s="11"/>
      <c r="D589" s="163"/>
    </row>
    <row r="590" spans="1:4">
      <c r="A590" s="8"/>
      <c r="B590" s="11"/>
      <c r="C590" s="11"/>
      <c r="D590" s="163"/>
    </row>
    <row r="591" spans="1:4">
      <c r="A591" s="8"/>
      <c r="B591" s="11"/>
      <c r="C591" s="11"/>
      <c r="D591" s="163"/>
    </row>
    <row r="592" spans="1:4">
      <c r="A592" s="8"/>
      <c r="B592" s="11"/>
      <c r="C592" s="11"/>
      <c r="D592" s="163"/>
    </row>
    <row r="593" spans="1:4">
      <c r="A593" s="8"/>
      <c r="B593" s="11"/>
      <c r="C593" s="11"/>
      <c r="D593" s="163"/>
    </row>
    <row r="594" spans="1:4">
      <c r="A594" s="8"/>
      <c r="B594" s="11"/>
      <c r="C594" s="11"/>
      <c r="D594" s="163"/>
    </row>
    <row r="595" spans="1:4">
      <c r="A595" s="8"/>
      <c r="B595" s="11"/>
      <c r="C595" s="11"/>
      <c r="D595" s="163"/>
    </row>
    <row r="596" spans="1:4">
      <c r="A596" s="8"/>
      <c r="B596" s="11"/>
      <c r="C596" s="11"/>
      <c r="D596" s="163"/>
    </row>
    <row r="597" spans="1:4">
      <c r="A597" s="8"/>
      <c r="B597" s="11"/>
      <c r="C597" s="11"/>
      <c r="D597" s="163"/>
    </row>
    <row r="598" spans="1:4">
      <c r="A598" s="8"/>
      <c r="B598" s="11"/>
      <c r="C598" s="11"/>
      <c r="D598" s="163"/>
    </row>
    <row r="599" spans="1:4">
      <c r="A599" s="8"/>
      <c r="B599" s="11"/>
      <c r="C599" s="11"/>
      <c r="D599" s="163"/>
    </row>
    <row r="600" spans="1:4">
      <c r="A600" s="8"/>
      <c r="B600" s="11"/>
      <c r="C600" s="11"/>
      <c r="D600" s="163"/>
    </row>
    <row r="601" spans="1:4">
      <c r="A601" s="8"/>
      <c r="B601" s="11"/>
      <c r="C601" s="11"/>
      <c r="D601" s="163"/>
    </row>
    <row r="602" spans="1:4">
      <c r="A602" s="8"/>
      <c r="B602" s="11"/>
      <c r="C602" s="11"/>
      <c r="D602" s="163"/>
    </row>
    <row r="603" spans="1:4">
      <c r="A603" s="8"/>
      <c r="B603" s="11"/>
      <c r="C603" s="11"/>
      <c r="D603" s="163"/>
    </row>
    <row r="604" spans="1:4">
      <c r="A604" s="8"/>
      <c r="B604" s="11"/>
      <c r="C604" s="11"/>
      <c r="D604" s="163"/>
    </row>
    <row r="605" spans="1:4">
      <c r="A605" s="8"/>
      <c r="B605" s="11"/>
      <c r="C605" s="11"/>
      <c r="D605" s="163"/>
    </row>
    <row r="606" spans="1:4">
      <c r="A606" s="8"/>
      <c r="B606" s="11"/>
      <c r="C606" s="11"/>
      <c r="D606" s="163"/>
    </row>
    <row r="607" spans="1:4">
      <c r="A607" s="8"/>
      <c r="B607" s="11"/>
      <c r="C607" s="11"/>
      <c r="D607" s="163"/>
    </row>
    <row r="608" spans="1:4">
      <c r="A608" s="8"/>
      <c r="B608" s="11"/>
      <c r="C608" s="11"/>
      <c r="D608" s="163"/>
    </row>
    <row r="609" spans="1:4">
      <c r="A609" s="8"/>
      <c r="B609" s="11"/>
      <c r="C609" s="11"/>
      <c r="D609" s="163"/>
    </row>
    <row r="610" spans="1:4">
      <c r="A610" s="8"/>
      <c r="B610" s="11"/>
      <c r="C610" s="11"/>
      <c r="D610" s="163"/>
    </row>
    <row r="611" spans="1:4">
      <c r="A611" s="8"/>
      <c r="B611" s="11"/>
      <c r="C611" s="11"/>
      <c r="D611" s="163"/>
    </row>
    <row r="612" spans="1:4">
      <c r="A612" s="8"/>
      <c r="B612" s="11"/>
      <c r="C612" s="11"/>
      <c r="D612" s="163"/>
    </row>
    <row r="613" spans="1:4">
      <c r="A613" s="8"/>
      <c r="B613" s="11"/>
      <c r="C613" s="11"/>
      <c r="D613" s="163"/>
    </row>
    <row r="614" spans="1:4">
      <c r="A614" s="8"/>
      <c r="B614" s="11"/>
      <c r="C614" s="11"/>
      <c r="D614" s="163"/>
    </row>
    <row r="615" spans="1:4">
      <c r="A615" s="8"/>
      <c r="B615" s="11"/>
      <c r="C615" s="11"/>
      <c r="D615" s="163"/>
    </row>
    <row r="616" spans="1:4">
      <c r="A616" s="8"/>
      <c r="B616" s="11"/>
      <c r="C616" s="11"/>
      <c r="D616" s="163"/>
    </row>
    <row r="617" spans="1:4">
      <c r="A617" s="8"/>
      <c r="B617" s="11"/>
      <c r="C617" s="11"/>
      <c r="D617" s="163"/>
    </row>
    <row r="618" spans="1:4">
      <c r="A618" s="8"/>
      <c r="B618" s="11"/>
      <c r="C618" s="11"/>
      <c r="D618" s="163"/>
    </row>
    <row r="619" spans="1:4">
      <c r="A619" s="8"/>
      <c r="B619" s="11"/>
      <c r="C619" s="11"/>
      <c r="D619" s="163"/>
    </row>
    <row r="620" spans="1:4">
      <c r="A620" s="8"/>
      <c r="B620" s="11"/>
      <c r="C620" s="11"/>
      <c r="D620" s="163"/>
    </row>
    <row r="621" spans="1:4">
      <c r="A621" s="8"/>
      <c r="B621" s="11"/>
      <c r="C621" s="11"/>
      <c r="D621" s="163"/>
    </row>
    <row r="622" spans="1:4">
      <c r="A622" s="8"/>
      <c r="B622" s="11"/>
      <c r="C622" s="11"/>
      <c r="D622" s="163"/>
    </row>
    <row r="623" spans="1:4">
      <c r="A623" s="8"/>
      <c r="B623" s="11"/>
      <c r="C623" s="11"/>
      <c r="D623" s="163"/>
    </row>
    <row r="624" spans="1:4">
      <c r="A624" s="8"/>
      <c r="B624" s="11"/>
      <c r="C624" s="11"/>
      <c r="D624" s="163"/>
    </row>
    <row r="625" spans="1:4">
      <c r="A625" s="8"/>
      <c r="B625" s="11"/>
      <c r="C625" s="11"/>
      <c r="D625" s="163"/>
    </row>
    <row r="626" spans="1:4">
      <c r="A626" s="8"/>
      <c r="B626" s="11"/>
      <c r="C626" s="11"/>
      <c r="D626" s="163"/>
    </row>
    <row r="627" spans="1:4">
      <c r="A627" s="8"/>
      <c r="B627" s="11"/>
      <c r="C627" s="11"/>
      <c r="D627" s="163"/>
    </row>
    <row r="628" spans="1:4">
      <c r="A628" s="8"/>
      <c r="B628" s="11"/>
      <c r="C628" s="11"/>
      <c r="D628" s="163"/>
    </row>
    <row r="629" spans="1:4">
      <c r="A629" s="8"/>
      <c r="B629" s="11"/>
      <c r="C629" s="11"/>
      <c r="D629" s="163"/>
    </row>
    <row r="630" spans="1:4">
      <c r="A630" s="8"/>
      <c r="B630" s="11"/>
      <c r="C630" s="11"/>
      <c r="D630" s="163"/>
    </row>
    <row r="631" spans="1:4">
      <c r="A631" s="8"/>
      <c r="B631" s="11"/>
      <c r="C631" s="11"/>
      <c r="D631" s="163"/>
    </row>
    <row r="632" spans="1:4">
      <c r="A632" s="8"/>
      <c r="B632" s="11"/>
      <c r="C632" s="11"/>
      <c r="D632" s="163"/>
    </row>
    <row r="633" spans="1:4">
      <c r="A633" s="8"/>
      <c r="B633" s="11"/>
      <c r="C633" s="11"/>
      <c r="D633" s="163"/>
    </row>
    <row r="634" spans="1:4">
      <c r="A634" s="8"/>
      <c r="B634" s="11"/>
      <c r="C634" s="11"/>
      <c r="D634" s="163"/>
    </row>
    <row r="635" spans="1:4">
      <c r="A635" s="8"/>
      <c r="B635" s="11"/>
      <c r="C635" s="11"/>
      <c r="D635" s="163"/>
    </row>
    <row r="636" spans="1:4">
      <c r="A636" s="8"/>
      <c r="B636" s="11"/>
      <c r="C636" s="11"/>
      <c r="D636" s="163"/>
    </row>
    <row r="637" spans="1:4">
      <c r="A637" s="8"/>
      <c r="B637" s="11"/>
      <c r="C637" s="11"/>
      <c r="D637" s="163"/>
    </row>
    <row r="638" spans="1:4">
      <c r="A638" s="8"/>
      <c r="B638" s="11"/>
      <c r="C638" s="11"/>
      <c r="D638" s="163"/>
    </row>
    <row r="639" spans="1:4">
      <c r="A639" s="8"/>
      <c r="B639" s="11"/>
      <c r="C639" s="11"/>
      <c r="D639" s="163"/>
    </row>
    <row r="640" spans="1:4">
      <c r="A640" s="8"/>
      <c r="B640" s="11"/>
      <c r="C640" s="11"/>
      <c r="D640" s="163"/>
    </row>
    <row r="641" spans="1:4">
      <c r="A641" s="8"/>
      <c r="B641" s="11"/>
      <c r="C641" s="11"/>
      <c r="D641" s="163"/>
    </row>
    <row r="642" spans="1:4">
      <c r="A642" s="8"/>
      <c r="B642" s="11"/>
      <c r="C642" s="11"/>
      <c r="D642" s="163"/>
    </row>
    <row r="643" spans="1:4">
      <c r="A643" s="8"/>
      <c r="B643" s="11"/>
      <c r="C643" s="11"/>
      <c r="D643" s="163"/>
    </row>
    <row r="644" spans="1:4">
      <c r="A644" s="8"/>
      <c r="B644" s="11"/>
      <c r="C644" s="11"/>
      <c r="D644" s="163"/>
    </row>
    <row r="645" spans="1:4">
      <c r="A645" s="8"/>
      <c r="B645" s="11"/>
      <c r="C645" s="11"/>
      <c r="D645" s="163"/>
    </row>
    <row r="646" spans="1:4">
      <c r="A646" s="8"/>
      <c r="B646" s="11"/>
      <c r="C646" s="11"/>
      <c r="D646" s="163"/>
    </row>
    <row r="647" spans="1:4">
      <c r="A647" s="8"/>
      <c r="B647" s="11"/>
      <c r="C647" s="11"/>
      <c r="D647" s="163"/>
    </row>
    <row r="648" spans="1:4">
      <c r="A648" s="8"/>
      <c r="B648" s="11"/>
      <c r="C648" s="11"/>
      <c r="D648" s="163"/>
    </row>
    <row r="649" spans="1:4">
      <c r="A649" s="8"/>
      <c r="B649" s="11"/>
      <c r="C649" s="11"/>
      <c r="D649" s="163"/>
    </row>
    <row r="650" spans="1:4">
      <c r="A650" s="8"/>
      <c r="B650" s="11"/>
      <c r="C650" s="11"/>
      <c r="D650" s="163"/>
    </row>
    <row r="651" spans="1:4">
      <c r="A651" s="8"/>
      <c r="B651" s="11"/>
      <c r="C651" s="11"/>
      <c r="D651" s="163"/>
    </row>
    <row r="652" spans="1:4">
      <c r="A652" s="8"/>
      <c r="B652" s="11"/>
      <c r="C652" s="11"/>
      <c r="D652" s="163"/>
    </row>
    <row r="653" spans="1:4">
      <c r="A653" s="8"/>
      <c r="B653" s="11"/>
      <c r="C653" s="11"/>
      <c r="D653" s="163"/>
    </row>
    <row r="654" spans="1:4">
      <c r="A654" s="8"/>
      <c r="B654" s="11"/>
      <c r="C654" s="11"/>
      <c r="D654" s="163"/>
    </row>
    <row r="655" spans="1:4">
      <c r="A655" s="8"/>
      <c r="B655" s="11"/>
      <c r="C655" s="11"/>
      <c r="D655" s="163"/>
    </row>
    <row r="656" spans="1:4">
      <c r="A656" s="8"/>
      <c r="B656" s="11"/>
      <c r="C656" s="11"/>
      <c r="D656" s="163"/>
    </row>
    <row r="657" spans="1:4">
      <c r="A657" s="8"/>
      <c r="B657" s="11"/>
      <c r="C657" s="11"/>
      <c r="D657" s="163"/>
    </row>
    <row r="658" spans="1:4">
      <c r="A658" s="8"/>
      <c r="B658" s="11"/>
      <c r="C658" s="11"/>
      <c r="D658" s="163"/>
    </row>
    <row r="659" spans="1:4">
      <c r="A659" s="8"/>
      <c r="B659" s="11"/>
      <c r="C659" s="11"/>
      <c r="D659" s="163"/>
    </row>
    <row r="660" spans="1:4">
      <c r="A660" s="8"/>
      <c r="B660" s="11"/>
      <c r="C660" s="11"/>
      <c r="D660" s="163"/>
    </row>
    <row r="661" spans="1:4">
      <c r="A661" s="8"/>
      <c r="B661" s="11"/>
      <c r="C661" s="11"/>
      <c r="D661" s="163"/>
    </row>
    <row r="662" spans="1:4">
      <c r="A662" s="8"/>
      <c r="B662" s="11"/>
      <c r="C662" s="11"/>
      <c r="D662" s="163"/>
    </row>
    <row r="663" spans="1:4">
      <c r="A663" s="8"/>
      <c r="B663" s="11"/>
      <c r="C663" s="11"/>
      <c r="D663" s="163"/>
    </row>
    <row r="664" spans="1:4">
      <c r="A664" s="8"/>
      <c r="B664" s="11"/>
      <c r="C664" s="11"/>
      <c r="D664" s="163"/>
    </row>
    <row r="665" spans="1:4">
      <c r="A665" s="8"/>
      <c r="B665" s="11"/>
      <c r="C665" s="11"/>
      <c r="D665" s="163"/>
    </row>
    <row r="666" spans="1:4">
      <c r="A666" s="8"/>
      <c r="B666" s="11"/>
      <c r="C666" s="11"/>
      <c r="D666" s="163"/>
    </row>
    <row r="667" spans="1:4">
      <c r="A667" s="8"/>
      <c r="B667" s="11"/>
      <c r="C667" s="11"/>
      <c r="D667" s="163"/>
    </row>
    <row r="668" spans="1:4">
      <c r="A668" s="8"/>
      <c r="B668" s="11"/>
      <c r="C668" s="11"/>
      <c r="D668" s="163"/>
    </row>
    <row r="669" spans="1:4">
      <c r="A669" s="8"/>
      <c r="B669" s="11"/>
      <c r="C669" s="11"/>
      <c r="D669" s="163"/>
    </row>
    <row r="670" spans="1:4">
      <c r="A670" s="8"/>
      <c r="B670" s="11"/>
      <c r="C670" s="11"/>
      <c r="D670" s="163"/>
    </row>
    <row r="671" spans="1:4">
      <c r="A671" s="8"/>
      <c r="B671" s="11"/>
      <c r="C671" s="11"/>
      <c r="D671" s="163"/>
    </row>
    <row r="672" spans="1:4">
      <c r="A672" s="8"/>
      <c r="B672" s="11"/>
      <c r="C672" s="11"/>
      <c r="D672" s="163"/>
    </row>
    <row r="673" spans="1:4">
      <c r="A673" s="8"/>
      <c r="B673" s="11"/>
      <c r="C673" s="11"/>
      <c r="D673" s="163"/>
    </row>
    <row r="674" spans="1:4">
      <c r="A674" s="8"/>
      <c r="B674" s="11"/>
      <c r="C674" s="11"/>
      <c r="D674" s="163"/>
    </row>
    <row r="675" spans="1:4">
      <c r="A675" s="8"/>
      <c r="B675" s="11"/>
      <c r="C675" s="11"/>
      <c r="D675" s="163"/>
    </row>
    <row r="676" spans="1:4">
      <c r="A676" s="8"/>
      <c r="B676" s="11"/>
      <c r="C676" s="11"/>
      <c r="D676" s="163"/>
    </row>
    <row r="677" spans="1:4">
      <c r="A677" s="8"/>
      <c r="B677" s="11"/>
      <c r="C677" s="11"/>
      <c r="D677" s="163"/>
    </row>
    <row r="678" spans="1:4">
      <c r="A678" s="8"/>
      <c r="B678" s="11"/>
      <c r="C678" s="11"/>
      <c r="D678" s="163"/>
    </row>
    <row r="679" spans="1:4">
      <c r="A679" s="8"/>
      <c r="B679" s="11"/>
      <c r="C679" s="11"/>
      <c r="D679" s="163"/>
    </row>
    <row r="680" spans="1:4">
      <c r="A680" s="8"/>
      <c r="B680" s="11"/>
      <c r="C680" s="11"/>
      <c r="D680" s="163"/>
    </row>
    <row r="681" spans="1:4">
      <c r="A681" s="8"/>
      <c r="B681" s="11"/>
      <c r="C681" s="11"/>
      <c r="D681" s="163"/>
    </row>
    <row r="682" spans="1:4">
      <c r="A682" s="8"/>
      <c r="B682" s="11"/>
      <c r="C682" s="11"/>
      <c r="D682" s="163"/>
    </row>
    <row r="683" spans="1:4">
      <c r="A683" s="8"/>
      <c r="B683" s="11"/>
      <c r="C683" s="11"/>
      <c r="D683" s="163"/>
    </row>
    <row r="684" spans="1:4">
      <c r="A684" s="8"/>
      <c r="B684" s="11"/>
      <c r="C684" s="11"/>
      <c r="D684" s="163"/>
    </row>
    <row r="685" spans="1:4">
      <c r="A685" s="8"/>
      <c r="B685" s="11"/>
      <c r="C685" s="11"/>
      <c r="D685" s="163"/>
    </row>
    <row r="686" spans="1:4">
      <c r="A686" s="8"/>
      <c r="B686" s="11"/>
      <c r="C686" s="11"/>
      <c r="D686" s="163"/>
    </row>
    <row r="687" spans="1:4">
      <c r="A687" s="8"/>
      <c r="B687" s="11"/>
      <c r="C687" s="11"/>
      <c r="D687" s="163"/>
    </row>
    <row r="688" spans="1:4">
      <c r="A688" s="8"/>
      <c r="B688" s="11"/>
      <c r="C688" s="11"/>
      <c r="D688" s="163"/>
    </row>
    <row r="689" spans="1:4">
      <c r="A689" s="8"/>
      <c r="B689" s="11"/>
      <c r="C689" s="11"/>
      <c r="D689" s="163"/>
    </row>
    <row r="690" spans="1:4">
      <c r="A690" s="8"/>
      <c r="B690" s="11"/>
      <c r="C690" s="11"/>
      <c r="D690" s="163"/>
    </row>
    <row r="691" spans="1:4">
      <c r="A691" s="8"/>
      <c r="B691" s="11"/>
      <c r="C691" s="11"/>
      <c r="D691" s="163"/>
    </row>
    <row r="692" spans="1:4">
      <c r="A692" s="8"/>
      <c r="B692" s="11"/>
      <c r="C692" s="11"/>
      <c r="D692" s="163"/>
    </row>
    <row r="693" spans="1:4">
      <c r="A693" s="8"/>
      <c r="B693" s="11"/>
      <c r="C693" s="11"/>
      <c r="D693" s="163"/>
    </row>
    <row r="694" spans="1:4">
      <c r="A694" s="8"/>
      <c r="B694" s="11"/>
      <c r="C694" s="11"/>
      <c r="D694" s="163"/>
    </row>
    <row r="695" spans="1:4">
      <c r="A695" s="8"/>
      <c r="B695" s="11"/>
      <c r="C695" s="11"/>
      <c r="D695" s="163"/>
    </row>
    <row r="696" spans="1:4">
      <c r="A696" s="8"/>
      <c r="B696" s="11"/>
      <c r="C696" s="11"/>
      <c r="D696" s="163"/>
    </row>
    <row r="697" spans="1:4">
      <c r="A697" s="8"/>
      <c r="B697" s="11"/>
      <c r="C697" s="11"/>
      <c r="D697" s="163"/>
    </row>
    <row r="698" spans="1:4">
      <c r="A698" s="8"/>
      <c r="B698" s="11"/>
      <c r="C698" s="11"/>
      <c r="D698" s="163"/>
    </row>
    <row r="699" spans="1:4">
      <c r="A699" s="8"/>
      <c r="B699" s="11"/>
      <c r="C699" s="11"/>
      <c r="D699" s="163"/>
    </row>
    <row r="700" spans="1:4">
      <c r="A700" s="8"/>
      <c r="B700" s="11"/>
      <c r="C700" s="11"/>
      <c r="D700" s="163"/>
    </row>
    <row r="701" spans="1:4">
      <c r="A701" s="8"/>
      <c r="B701" s="11"/>
      <c r="C701" s="11"/>
      <c r="D701" s="163"/>
    </row>
    <row r="702" spans="1:4">
      <c r="A702" s="8"/>
      <c r="B702" s="11"/>
      <c r="C702" s="11"/>
      <c r="D702" s="163"/>
    </row>
    <row r="703" spans="1:4">
      <c r="A703" s="8"/>
      <c r="B703" s="11"/>
      <c r="C703" s="11"/>
      <c r="D703" s="163"/>
    </row>
    <row r="704" spans="1:4">
      <c r="A704" s="8"/>
      <c r="B704" s="11"/>
      <c r="C704" s="11"/>
      <c r="D704" s="163"/>
    </row>
    <row r="705" spans="1:4">
      <c r="A705" s="8"/>
      <c r="B705" s="11"/>
      <c r="C705" s="11"/>
      <c r="D705" s="163"/>
    </row>
    <row r="706" spans="1:4">
      <c r="A706" s="8"/>
      <c r="B706" s="11"/>
      <c r="C706" s="11"/>
      <c r="D706" s="163"/>
    </row>
    <row r="707" spans="1:4">
      <c r="A707" s="8"/>
      <c r="B707" s="11"/>
      <c r="C707" s="11"/>
      <c r="D707" s="163"/>
    </row>
    <row r="708" spans="1:4">
      <c r="A708" s="8"/>
      <c r="B708" s="11"/>
      <c r="C708" s="11"/>
      <c r="D708" s="163"/>
    </row>
    <row r="709" spans="1:4">
      <c r="A709" s="8"/>
      <c r="B709" s="11"/>
      <c r="C709" s="11"/>
      <c r="D709" s="163"/>
    </row>
    <row r="710" spans="1:4">
      <c r="A710" s="8"/>
      <c r="B710" s="11"/>
      <c r="C710" s="11"/>
      <c r="D710" s="163"/>
    </row>
    <row r="711" spans="1:4">
      <c r="A711" s="8"/>
      <c r="B711" s="11"/>
      <c r="C711" s="11"/>
      <c r="D711" s="163"/>
    </row>
    <row r="712" spans="1:4">
      <c r="A712" s="8"/>
      <c r="B712" s="11"/>
      <c r="C712" s="11"/>
      <c r="D712" s="163"/>
    </row>
    <row r="713" spans="1:4">
      <c r="A713" s="8"/>
      <c r="B713" s="11"/>
      <c r="C713" s="11"/>
      <c r="D713" s="163"/>
    </row>
    <row r="714" spans="1:4">
      <c r="A714" s="8"/>
      <c r="B714" s="11"/>
      <c r="C714" s="11"/>
      <c r="D714" s="163"/>
    </row>
    <row r="715" spans="1:4">
      <c r="A715" s="8"/>
      <c r="B715" s="11"/>
      <c r="C715" s="11"/>
      <c r="D715" s="163"/>
    </row>
    <row r="716" spans="1:4">
      <c r="A716" s="8"/>
      <c r="B716" s="11"/>
      <c r="C716" s="11"/>
      <c r="D716" s="163"/>
    </row>
    <row r="717" spans="1:4">
      <c r="A717" s="8"/>
      <c r="B717" s="11"/>
      <c r="C717" s="11"/>
      <c r="D717" s="163"/>
    </row>
    <row r="718" spans="1:4">
      <c r="A718" s="8"/>
      <c r="B718" s="11"/>
      <c r="C718" s="11"/>
      <c r="D718" s="163"/>
    </row>
    <row r="719" spans="1:4">
      <c r="A719" s="8"/>
      <c r="B719" s="11"/>
      <c r="C719" s="11"/>
      <c r="D719" s="163"/>
    </row>
    <row r="720" spans="1:4">
      <c r="A720" s="8"/>
      <c r="B720" s="11"/>
      <c r="C720" s="11"/>
      <c r="D720" s="163"/>
    </row>
    <row r="721" spans="1:4">
      <c r="A721" s="8"/>
      <c r="B721" s="11"/>
      <c r="C721" s="11"/>
      <c r="D721" s="163"/>
    </row>
    <row r="722" spans="1:4">
      <c r="A722" s="8"/>
      <c r="B722" s="11"/>
      <c r="C722" s="11"/>
      <c r="D722" s="163"/>
    </row>
    <row r="723" spans="1:4">
      <c r="A723" s="8"/>
      <c r="B723" s="11"/>
      <c r="C723" s="11"/>
      <c r="D723" s="163"/>
    </row>
    <row r="724" spans="1:4">
      <c r="A724" s="8"/>
      <c r="B724" s="11"/>
      <c r="C724" s="11"/>
      <c r="D724" s="163"/>
    </row>
    <row r="725" spans="1:4">
      <c r="A725" s="8"/>
      <c r="B725" s="11"/>
      <c r="C725" s="11"/>
      <c r="D725" s="163"/>
    </row>
    <row r="726" spans="1:4">
      <c r="A726" s="8"/>
      <c r="B726" s="11"/>
      <c r="C726" s="11"/>
      <c r="D726" s="163"/>
    </row>
    <row r="727" spans="1:4">
      <c r="A727" s="8"/>
      <c r="B727" s="11"/>
      <c r="C727" s="11"/>
      <c r="D727" s="163"/>
    </row>
    <row r="728" spans="1:4">
      <c r="A728" s="8"/>
      <c r="B728" s="11"/>
      <c r="C728" s="11"/>
      <c r="D728" s="163"/>
    </row>
    <row r="729" spans="1:4">
      <c r="A729" s="8"/>
      <c r="B729" s="11"/>
      <c r="C729" s="11"/>
      <c r="D729" s="163"/>
    </row>
    <row r="730" spans="1:4">
      <c r="A730" s="8"/>
      <c r="B730" s="11"/>
      <c r="C730" s="11"/>
      <c r="D730" s="163"/>
    </row>
    <row r="731" spans="1:4">
      <c r="A731" s="8"/>
      <c r="B731" s="11"/>
      <c r="C731" s="11"/>
      <c r="D731" s="163"/>
    </row>
    <row r="732" spans="1:4">
      <c r="A732" s="8"/>
      <c r="B732" s="11"/>
      <c r="C732" s="11"/>
      <c r="D732" s="163"/>
    </row>
    <row r="733" spans="1:4">
      <c r="A733" s="8"/>
      <c r="B733" s="11"/>
      <c r="C733" s="11"/>
      <c r="D733" s="163"/>
    </row>
    <row r="734" spans="1:4">
      <c r="A734" s="8"/>
      <c r="B734" s="11"/>
      <c r="C734" s="11"/>
      <c r="D734" s="163"/>
    </row>
    <row r="735" spans="1:4">
      <c r="A735" s="8"/>
      <c r="B735" s="11"/>
      <c r="C735" s="11"/>
      <c r="D735" s="163"/>
    </row>
    <row r="736" spans="1:4">
      <c r="A736" s="8"/>
      <c r="B736" s="11"/>
      <c r="C736" s="11"/>
      <c r="D736" s="163"/>
    </row>
    <row r="737" spans="1:4">
      <c r="A737" s="8"/>
      <c r="B737" s="11"/>
      <c r="C737" s="11"/>
      <c r="D737" s="163"/>
    </row>
    <row r="738" spans="1:4">
      <c r="A738" s="8"/>
      <c r="B738" s="11"/>
      <c r="C738" s="11"/>
      <c r="D738" s="163"/>
    </row>
    <row r="739" spans="1:4">
      <c r="A739" s="8"/>
      <c r="B739" s="11"/>
      <c r="C739" s="11"/>
      <c r="D739" s="163"/>
    </row>
    <row r="740" spans="1:4">
      <c r="A740" s="8"/>
      <c r="B740" s="11"/>
      <c r="C740" s="11"/>
      <c r="D740" s="163"/>
    </row>
    <row r="741" spans="1:4">
      <c r="A741" s="8"/>
      <c r="B741" s="11"/>
      <c r="C741" s="11"/>
      <c r="D741" s="163"/>
    </row>
    <row r="742" spans="1:4">
      <c r="A742" s="8"/>
      <c r="B742" s="11"/>
      <c r="C742" s="11"/>
      <c r="D742" s="163"/>
    </row>
    <row r="743" spans="1:4">
      <c r="A743" s="8"/>
      <c r="B743" s="11"/>
      <c r="C743" s="11"/>
      <c r="D743" s="163"/>
    </row>
    <row r="744" spans="1:4">
      <c r="A744" s="8"/>
      <c r="B744" s="11"/>
      <c r="C744" s="11"/>
      <c r="D744" s="163"/>
    </row>
    <row r="745" spans="1:4">
      <c r="A745" s="8"/>
      <c r="B745" s="11"/>
      <c r="C745" s="11"/>
      <c r="D745" s="163"/>
    </row>
    <row r="746" spans="1:4">
      <c r="A746" s="8"/>
      <c r="B746" s="11"/>
      <c r="C746" s="11"/>
      <c r="D746" s="163"/>
    </row>
    <row r="747" spans="1:4">
      <c r="A747" s="8"/>
      <c r="B747" s="11"/>
      <c r="C747" s="11"/>
      <c r="D747" s="163"/>
    </row>
    <row r="748" spans="1:4">
      <c r="A748" s="8"/>
      <c r="B748" s="11"/>
      <c r="C748" s="11"/>
      <c r="D748" s="163"/>
    </row>
    <row r="749" spans="1:4">
      <c r="A749" s="8"/>
      <c r="B749" s="11"/>
      <c r="C749" s="11"/>
      <c r="D749" s="163"/>
    </row>
    <row r="750" spans="1:4">
      <c r="A750" s="8"/>
      <c r="B750" s="11"/>
      <c r="C750" s="11"/>
      <c r="D750" s="163"/>
    </row>
    <row r="751" spans="1:4">
      <c r="A751" s="8"/>
      <c r="B751" s="11"/>
      <c r="C751" s="11"/>
      <c r="D751" s="163"/>
    </row>
    <row r="752" spans="1:4">
      <c r="A752" s="8"/>
      <c r="B752" s="11"/>
      <c r="C752" s="11"/>
      <c r="D752" s="163"/>
    </row>
    <row r="753" spans="1:4">
      <c r="A753" s="8"/>
      <c r="B753" s="11"/>
      <c r="C753" s="11"/>
      <c r="D753" s="163"/>
    </row>
    <row r="754" spans="1:4">
      <c r="A754" s="8"/>
      <c r="B754" s="11"/>
      <c r="C754" s="11"/>
      <c r="D754" s="163"/>
    </row>
    <row r="755" spans="1:4">
      <c r="A755" s="8"/>
      <c r="B755" s="11"/>
      <c r="C755" s="11"/>
      <c r="D755" s="163"/>
    </row>
    <row r="756" spans="1:4">
      <c r="A756" s="8"/>
      <c r="B756" s="11"/>
      <c r="C756" s="11"/>
      <c r="D756" s="163"/>
    </row>
    <row r="757" spans="1:4">
      <c r="A757" s="8"/>
      <c r="B757" s="11"/>
      <c r="C757" s="11"/>
      <c r="D757" s="163"/>
    </row>
    <row r="758" spans="1:4">
      <c r="A758" s="8"/>
      <c r="B758" s="11"/>
      <c r="C758" s="11"/>
      <c r="D758" s="163"/>
    </row>
    <row r="759" spans="1:4">
      <c r="A759" s="8"/>
      <c r="B759" s="11"/>
      <c r="C759" s="11"/>
      <c r="D759" s="163"/>
    </row>
    <row r="760" spans="1:4">
      <c r="A760" s="8"/>
      <c r="B760" s="11"/>
      <c r="C760" s="11"/>
      <c r="D760" s="163"/>
    </row>
    <row r="761" spans="1:4">
      <c r="A761" s="8"/>
      <c r="B761" s="11"/>
      <c r="C761" s="11"/>
      <c r="D761" s="163"/>
    </row>
    <row r="762" spans="1:4">
      <c r="A762" s="8"/>
      <c r="B762" s="11"/>
      <c r="C762" s="11"/>
      <c r="D762" s="163"/>
    </row>
    <row r="763" spans="1:4">
      <c r="A763" s="8"/>
      <c r="B763" s="11"/>
      <c r="C763" s="11"/>
      <c r="D763" s="163"/>
    </row>
    <row r="764" spans="1:4">
      <c r="A764" s="8"/>
      <c r="B764" s="11"/>
      <c r="C764" s="11"/>
      <c r="D764" s="163"/>
    </row>
    <row r="765" spans="1:4">
      <c r="A765" s="8"/>
      <c r="B765" s="11"/>
      <c r="C765" s="11"/>
      <c r="D765" s="163"/>
    </row>
    <row r="766" spans="1:4">
      <c r="A766" s="8"/>
      <c r="B766" s="11"/>
      <c r="C766" s="11"/>
      <c r="D766" s="163"/>
    </row>
    <row r="767" spans="1:4">
      <c r="A767" s="8"/>
      <c r="B767" s="11"/>
      <c r="C767" s="11"/>
      <c r="D767" s="163"/>
    </row>
    <row r="768" spans="1:4">
      <c r="A768" s="8"/>
      <c r="B768" s="11"/>
      <c r="C768" s="11"/>
      <c r="D768" s="163"/>
    </row>
    <row r="769" spans="1:4">
      <c r="A769" s="8"/>
      <c r="B769" s="11"/>
      <c r="C769" s="11"/>
      <c r="D769" s="163"/>
    </row>
    <row r="770" spans="1:4">
      <c r="A770" s="8"/>
      <c r="B770" s="11"/>
      <c r="C770" s="11"/>
      <c r="D770" s="163"/>
    </row>
    <row r="771" spans="1:4">
      <c r="A771" s="8"/>
      <c r="B771" s="11"/>
      <c r="C771" s="11"/>
      <c r="D771" s="163"/>
    </row>
    <row r="772" spans="1:4">
      <c r="A772" s="8"/>
      <c r="B772" s="11"/>
      <c r="C772" s="11"/>
      <c r="D772" s="163"/>
    </row>
    <row r="773" spans="1:4">
      <c r="A773" s="8"/>
      <c r="B773" s="11"/>
      <c r="C773" s="11"/>
      <c r="D773" s="163"/>
    </row>
    <row r="774" spans="1:4">
      <c r="A774" s="8"/>
      <c r="B774" s="11"/>
      <c r="C774" s="11"/>
      <c r="D774" s="163"/>
    </row>
    <row r="775" spans="1:4">
      <c r="A775" s="8"/>
      <c r="B775" s="11"/>
      <c r="C775" s="11"/>
      <c r="D775" s="163"/>
    </row>
    <row r="776" spans="1:4">
      <c r="A776" s="8"/>
      <c r="B776" s="11"/>
      <c r="C776" s="11"/>
      <c r="D776" s="163"/>
    </row>
    <row r="777" spans="1:4">
      <c r="A777" s="8"/>
      <c r="B777" s="11"/>
      <c r="C777" s="11"/>
      <c r="D777" s="163"/>
    </row>
    <row r="778" spans="1:4">
      <c r="A778" s="8"/>
      <c r="B778" s="11"/>
      <c r="C778" s="11"/>
      <c r="D778" s="163"/>
    </row>
    <row r="779" spans="1:4">
      <c r="A779" s="8"/>
      <c r="B779" s="11"/>
      <c r="C779" s="11"/>
      <c r="D779" s="163"/>
    </row>
    <row r="780" spans="1:4">
      <c r="A780" s="8"/>
      <c r="B780" s="11"/>
      <c r="C780" s="11"/>
      <c r="D780" s="163"/>
    </row>
    <row r="781" spans="1:4">
      <c r="A781" s="8"/>
      <c r="B781" s="11"/>
      <c r="C781" s="11"/>
      <c r="D781" s="163"/>
    </row>
    <row r="782" spans="1:4">
      <c r="A782" s="8"/>
      <c r="B782" s="11"/>
      <c r="C782" s="11"/>
      <c r="D782" s="163"/>
    </row>
    <row r="783" spans="1:4">
      <c r="A783" s="8"/>
      <c r="B783" s="11"/>
      <c r="C783" s="11"/>
      <c r="D783" s="163"/>
    </row>
    <row r="784" spans="1:4">
      <c r="A784" s="8"/>
      <c r="B784" s="11"/>
      <c r="C784" s="11"/>
      <c r="D784" s="163"/>
    </row>
    <row r="785" spans="1:4">
      <c r="A785" s="8"/>
      <c r="B785" s="11"/>
      <c r="C785" s="11"/>
      <c r="D785" s="163"/>
    </row>
    <row r="786" spans="1:4">
      <c r="A786" s="8"/>
      <c r="B786" s="11"/>
      <c r="C786" s="11"/>
      <c r="D786" s="163"/>
    </row>
    <row r="787" spans="1:4">
      <c r="A787" s="8"/>
      <c r="B787" s="11"/>
      <c r="C787" s="11"/>
      <c r="D787" s="163"/>
    </row>
    <row r="788" spans="1:4">
      <c r="A788" s="8"/>
      <c r="B788" s="11"/>
      <c r="C788" s="11"/>
      <c r="D788" s="163"/>
    </row>
    <row r="789" spans="1:4">
      <c r="A789" s="8"/>
      <c r="B789" s="11"/>
      <c r="C789" s="11"/>
      <c r="D789" s="163"/>
    </row>
    <row r="790" spans="1:4">
      <c r="A790" s="8"/>
      <c r="B790" s="11"/>
      <c r="C790" s="11"/>
      <c r="D790" s="163"/>
    </row>
    <row r="791" spans="1:4">
      <c r="A791" s="8"/>
      <c r="B791" s="11"/>
      <c r="C791" s="11"/>
      <c r="D791" s="163"/>
    </row>
    <row r="792" spans="1:4">
      <c r="A792" s="8"/>
      <c r="B792" s="11"/>
      <c r="C792" s="11"/>
      <c r="D792" s="163"/>
    </row>
    <row r="793" spans="1:4">
      <c r="A793" s="8"/>
      <c r="B793" s="11"/>
      <c r="C793" s="11"/>
      <c r="D793" s="163"/>
    </row>
    <row r="794" spans="1:4">
      <c r="A794" s="8"/>
      <c r="B794" s="11"/>
      <c r="C794" s="11"/>
      <c r="D794" s="163"/>
    </row>
    <row r="795" spans="1:4">
      <c r="A795" s="8"/>
      <c r="B795" s="11"/>
      <c r="C795" s="11"/>
      <c r="D795" s="163"/>
    </row>
    <row r="796" spans="1:4">
      <c r="A796" s="8"/>
      <c r="B796" s="11"/>
      <c r="C796" s="11"/>
      <c r="D796" s="163"/>
    </row>
    <row r="797" spans="1:4">
      <c r="A797" s="8"/>
      <c r="B797" s="11"/>
      <c r="C797" s="11"/>
      <c r="D797" s="163"/>
    </row>
    <row r="798" spans="1:4">
      <c r="A798" s="8"/>
      <c r="B798" s="11"/>
      <c r="C798" s="11"/>
      <c r="D798" s="163"/>
    </row>
    <row r="799" spans="1:4">
      <c r="A799" s="8"/>
      <c r="B799" s="11"/>
      <c r="C799" s="11"/>
      <c r="D799" s="163"/>
    </row>
    <row r="800" spans="1:4">
      <c r="A800" s="8"/>
      <c r="B800" s="11"/>
      <c r="C800" s="11"/>
      <c r="D800" s="163"/>
    </row>
    <row r="801" spans="1:4">
      <c r="A801" s="8"/>
      <c r="B801" s="11"/>
      <c r="C801" s="11"/>
      <c r="D801" s="163"/>
    </row>
    <row r="802" spans="1:4">
      <c r="A802" s="8"/>
      <c r="B802" s="11"/>
      <c r="C802" s="11"/>
      <c r="D802" s="163"/>
    </row>
    <row r="803" spans="1:4">
      <c r="A803" s="8"/>
      <c r="B803" s="11"/>
      <c r="C803" s="11"/>
      <c r="D803" s="163"/>
    </row>
    <row r="804" spans="1:4">
      <c r="A804" s="8"/>
      <c r="B804" s="11"/>
      <c r="C804" s="11"/>
      <c r="D804" s="163"/>
    </row>
    <row r="805" spans="1:4">
      <c r="A805" s="8"/>
      <c r="B805" s="11"/>
      <c r="C805" s="11"/>
      <c r="D805" s="163"/>
    </row>
    <row r="806" spans="1:4">
      <c r="A806" s="8"/>
      <c r="B806" s="11"/>
      <c r="C806" s="11"/>
      <c r="D806" s="163"/>
    </row>
    <row r="807" spans="1:4">
      <c r="A807" s="8"/>
      <c r="B807" s="11"/>
      <c r="C807" s="11"/>
      <c r="D807" s="163"/>
    </row>
    <row r="808" spans="1:4">
      <c r="A808" s="8"/>
      <c r="B808" s="11"/>
      <c r="C808" s="11"/>
      <c r="D808" s="163"/>
    </row>
    <row r="809" spans="1:4">
      <c r="A809" s="8"/>
      <c r="B809" s="11"/>
      <c r="C809" s="11"/>
      <c r="D809" s="163"/>
    </row>
    <row r="810" spans="1:4">
      <c r="A810" s="8"/>
      <c r="B810" s="11"/>
      <c r="C810" s="11"/>
      <c r="D810" s="163"/>
    </row>
    <row r="811" spans="1:4">
      <c r="A811" s="8"/>
      <c r="B811" s="11"/>
      <c r="C811" s="11"/>
      <c r="D811" s="163"/>
    </row>
    <row r="812" spans="1:4">
      <c r="A812" s="8"/>
      <c r="B812" s="11"/>
      <c r="C812" s="11"/>
      <c r="D812" s="163"/>
    </row>
    <row r="813" spans="1:4">
      <c r="A813" s="8"/>
      <c r="B813" s="11"/>
      <c r="C813" s="11"/>
      <c r="D813" s="163"/>
    </row>
    <row r="814" spans="1:4">
      <c r="A814" s="8"/>
      <c r="B814" s="11"/>
      <c r="C814" s="11"/>
      <c r="D814" s="163"/>
    </row>
    <row r="815" spans="1:4">
      <c r="A815" s="8"/>
      <c r="B815" s="11"/>
      <c r="C815" s="11"/>
      <c r="D815" s="163"/>
    </row>
    <row r="816" spans="1:4">
      <c r="A816" s="8"/>
      <c r="B816" s="11"/>
      <c r="C816" s="11"/>
      <c r="D816" s="163"/>
    </row>
    <row r="817" spans="1:4">
      <c r="A817" s="8"/>
      <c r="B817" s="11"/>
      <c r="C817" s="11"/>
      <c r="D817" s="163"/>
    </row>
    <row r="818" spans="1:4">
      <c r="A818" s="8"/>
      <c r="B818" s="11"/>
      <c r="C818" s="11"/>
      <c r="D818" s="163"/>
    </row>
    <row r="819" spans="1:4">
      <c r="A819" s="8"/>
      <c r="B819" s="11"/>
      <c r="C819" s="11"/>
      <c r="D819" s="163"/>
    </row>
    <row r="820" spans="1:4">
      <c r="A820" s="8"/>
      <c r="B820" s="11"/>
      <c r="C820" s="11"/>
      <c r="D820" s="163"/>
    </row>
    <row r="821" spans="1:4">
      <c r="A821" s="8"/>
      <c r="B821" s="11"/>
      <c r="C821" s="11"/>
      <c r="D821" s="163"/>
    </row>
    <row r="822" spans="1:4">
      <c r="A822" s="8"/>
      <c r="B822" s="11"/>
      <c r="C822" s="11"/>
      <c r="D822" s="163"/>
    </row>
    <row r="823" spans="1:4">
      <c r="A823" s="8"/>
      <c r="B823" s="11"/>
      <c r="C823" s="11"/>
      <c r="D823" s="163"/>
    </row>
    <row r="824" spans="1:4">
      <c r="A824" s="8"/>
      <c r="B824" s="11"/>
      <c r="C824" s="11"/>
      <c r="D824" s="163"/>
    </row>
    <row r="825" spans="1:4">
      <c r="A825" s="8"/>
      <c r="B825" s="11"/>
      <c r="C825" s="11"/>
      <c r="D825" s="163"/>
    </row>
    <row r="826" spans="1:4">
      <c r="A826" s="8"/>
      <c r="B826" s="11"/>
      <c r="C826" s="11"/>
      <c r="D826" s="163"/>
    </row>
    <row r="827" spans="1:4">
      <c r="A827" s="8"/>
      <c r="B827" s="11"/>
      <c r="C827" s="11"/>
      <c r="D827" s="163"/>
    </row>
    <row r="828" spans="1:4">
      <c r="A828" s="8"/>
      <c r="B828" s="11"/>
      <c r="C828" s="11"/>
      <c r="D828" s="163"/>
    </row>
    <row r="829" spans="1:4">
      <c r="A829" s="8"/>
      <c r="B829" s="11"/>
      <c r="C829" s="11"/>
      <c r="D829" s="163"/>
    </row>
    <row r="830" spans="1:4">
      <c r="A830" s="8"/>
      <c r="B830" s="11"/>
      <c r="C830" s="11"/>
      <c r="D830" s="163"/>
    </row>
    <row r="831" spans="1:4">
      <c r="A831" s="8"/>
      <c r="B831" s="11"/>
      <c r="C831" s="11"/>
      <c r="D831" s="163"/>
    </row>
    <row r="832" spans="1:4">
      <c r="A832" s="8"/>
      <c r="B832" s="11"/>
      <c r="C832" s="11"/>
      <c r="D832" s="163"/>
    </row>
    <row r="833" spans="1:4">
      <c r="A833" s="8"/>
      <c r="B833" s="11"/>
      <c r="C833" s="11"/>
      <c r="D833" s="163"/>
    </row>
    <row r="834" spans="1:4">
      <c r="A834" s="8"/>
      <c r="B834" s="11"/>
      <c r="C834" s="11"/>
      <c r="D834" s="163"/>
    </row>
    <row r="835" spans="1:4">
      <c r="A835" s="8"/>
      <c r="B835" s="11"/>
      <c r="C835" s="11"/>
      <c r="D835" s="163"/>
    </row>
    <row r="836" spans="1:4">
      <c r="A836" s="8"/>
      <c r="B836" s="11"/>
      <c r="C836" s="11"/>
      <c r="D836" s="163"/>
    </row>
    <row r="837" spans="1:4">
      <c r="A837" s="8"/>
      <c r="B837" s="11"/>
      <c r="C837" s="11"/>
      <c r="D837" s="163"/>
    </row>
    <row r="838" spans="1:4">
      <c r="A838" s="8"/>
      <c r="B838" s="11"/>
      <c r="C838" s="11"/>
      <c r="D838" s="163"/>
    </row>
    <row r="839" spans="1:4">
      <c r="A839" s="8"/>
      <c r="B839" s="11"/>
      <c r="C839" s="11"/>
      <c r="D839" s="163"/>
    </row>
    <row r="840" spans="1:4">
      <c r="A840" s="8"/>
      <c r="B840" s="11"/>
      <c r="C840" s="11"/>
      <c r="D840" s="163"/>
    </row>
    <row r="841" spans="1:4">
      <c r="A841" s="8"/>
      <c r="B841" s="11"/>
      <c r="C841" s="11"/>
      <c r="D841" s="163"/>
    </row>
    <row r="842" spans="1:4">
      <c r="A842" s="8"/>
      <c r="B842" s="11"/>
      <c r="C842" s="11"/>
      <c r="D842" s="163"/>
    </row>
    <row r="843" spans="1:4">
      <c r="A843" s="8"/>
      <c r="B843" s="11"/>
      <c r="C843" s="11"/>
      <c r="D843" s="163"/>
    </row>
    <row r="844" spans="1:4">
      <c r="A844" s="8"/>
      <c r="B844" s="11"/>
      <c r="C844" s="11"/>
      <c r="D844" s="163"/>
    </row>
    <row r="845" spans="1:4">
      <c r="A845" s="8"/>
      <c r="B845" s="11"/>
      <c r="C845" s="11"/>
      <c r="D845" s="163"/>
    </row>
    <row r="846" spans="1:4">
      <c r="A846" s="8"/>
      <c r="B846" s="11"/>
      <c r="C846" s="11"/>
      <c r="D846" s="163"/>
    </row>
    <row r="847" spans="1:4">
      <c r="A847" s="8"/>
      <c r="B847" s="11"/>
      <c r="C847" s="11"/>
      <c r="D847" s="163"/>
    </row>
    <row r="848" spans="1:4">
      <c r="A848" s="8"/>
      <c r="B848" s="11"/>
      <c r="C848" s="11"/>
      <c r="D848" s="163"/>
    </row>
    <row r="849" spans="1:4">
      <c r="A849" s="8"/>
      <c r="B849" s="11"/>
      <c r="C849" s="11"/>
      <c r="D849" s="163"/>
    </row>
    <row r="850" spans="1:4">
      <c r="A850" s="8"/>
      <c r="B850" s="11"/>
      <c r="C850" s="11"/>
      <c r="D850" s="163"/>
    </row>
    <row r="851" spans="1:4">
      <c r="A851" s="8"/>
      <c r="B851" s="11"/>
      <c r="C851" s="11"/>
      <c r="D851" s="163"/>
    </row>
    <row r="852" spans="1:4">
      <c r="A852" s="8"/>
      <c r="B852" s="11"/>
      <c r="C852" s="11"/>
      <c r="D852" s="163"/>
    </row>
    <row r="853" spans="1:4">
      <c r="A853" s="8"/>
      <c r="B853" s="11"/>
      <c r="C853" s="11"/>
      <c r="D853" s="163"/>
    </row>
    <row r="854" spans="1:4">
      <c r="A854" s="8"/>
      <c r="B854" s="11"/>
      <c r="C854" s="11"/>
      <c r="D854" s="163"/>
    </row>
    <row r="855" spans="1:4">
      <c r="A855" s="8"/>
      <c r="B855" s="11"/>
      <c r="C855" s="11"/>
      <c r="D855" s="163"/>
    </row>
    <row r="856" spans="1:4">
      <c r="A856" s="8"/>
      <c r="B856" s="11"/>
      <c r="C856" s="11"/>
      <c r="D856" s="163"/>
    </row>
    <row r="857" spans="1:4">
      <c r="A857" s="8"/>
      <c r="B857" s="11"/>
      <c r="C857" s="11"/>
      <c r="D857" s="163"/>
    </row>
    <row r="858" spans="1:4">
      <c r="A858" s="8"/>
      <c r="B858" s="11"/>
      <c r="C858" s="11"/>
      <c r="D858" s="163"/>
    </row>
    <row r="859" spans="1:4">
      <c r="A859" s="8"/>
      <c r="B859" s="11"/>
      <c r="C859" s="11"/>
      <c r="D859" s="163"/>
    </row>
    <row r="860" spans="1:4">
      <c r="A860" s="8"/>
      <c r="B860" s="11"/>
      <c r="C860" s="11"/>
      <c r="D860" s="163"/>
    </row>
    <row r="861" spans="1:4">
      <c r="A861" s="8"/>
      <c r="B861" s="11"/>
      <c r="C861" s="11"/>
      <c r="D861" s="163"/>
    </row>
    <row r="862" spans="1:4">
      <c r="A862" s="8"/>
      <c r="B862" s="11"/>
      <c r="C862" s="11"/>
      <c r="D862" s="163"/>
    </row>
    <row r="863" spans="1:4">
      <c r="A863" s="8"/>
      <c r="B863" s="11"/>
      <c r="C863" s="11"/>
      <c r="D863" s="163"/>
    </row>
    <row r="864" spans="1:4">
      <c r="A864" s="8"/>
      <c r="B864" s="11"/>
      <c r="C864" s="11"/>
      <c r="D864" s="163"/>
    </row>
    <row r="865" spans="1:4">
      <c r="A865" s="8"/>
      <c r="B865" s="11"/>
      <c r="C865" s="11"/>
      <c r="D865" s="163"/>
    </row>
    <row r="866" spans="1:4">
      <c r="A866" s="8"/>
      <c r="B866" s="11"/>
      <c r="C866" s="11"/>
      <c r="D866" s="163"/>
    </row>
    <row r="867" spans="1:4">
      <c r="A867" s="8"/>
      <c r="B867" s="11"/>
      <c r="C867" s="11"/>
      <c r="D867" s="163"/>
    </row>
    <row r="868" spans="1:4">
      <c r="A868" s="8"/>
      <c r="B868" s="11"/>
      <c r="C868" s="11"/>
      <c r="D868" s="163"/>
    </row>
    <row r="869" spans="1:4">
      <c r="A869" s="8"/>
      <c r="B869" s="11"/>
      <c r="C869" s="11"/>
      <c r="D869" s="163"/>
    </row>
    <row r="870" spans="1:4">
      <c r="A870" s="8"/>
      <c r="B870" s="11"/>
      <c r="C870" s="11"/>
      <c r="D870" s="163"/>
    </row>
    <row r="871" spans="1:4">
      <c r="A871" s="8"/>
      <c r="B871" s="11"/>
      <c r="C871" s="11"/>
      <c r="D871" s="163"/>
    </row>
    <row r="872" spans="1:4">
      <c r="A872" s="8"/>
      <c r="B872" s="11"/>
      <c r="C872" s="11"/>
      <c r="D872" s="163"/>
    </row>
    <row r="873" spans="1:4">
      <c r="A873" s="8"/>
      <c r="B873" s="11"/>
      <c r="C873" s="11"/>
      <c r="D873" s="163"/>
    </row>
    <row r="874" spans="1:4">
      <c r="A874" s="8"/>
      <c r="B874" s="11"/>
      <c r="C874" s="11"/>
      <c r="D874" s="163"/>
    </row>
    <row r="875" spans="1:4">
      <c r="A875" s="8"/>
      <c r="B875" s="11"/>
      <c r="C875" s="11"/>
      <c r="D875" s="163"/>
    </row>
    <row r="876" spans="1:4">
      <c r="A876" s="8"/>
      <c r="B876" s="11"/>
      <c r="C876" s="11"/>
      <c r="D876" s="163"/>
    </row>
    <row r="877" spans="1:4">
      <c r="A877" s="8"/>
      <c r="B877" s="11"/>
      <c r="C877" s="11"/>
      <c r="D877" s="163"/>
    </row>
    <row r="878" spans="1:4">
      <c r="A878" s="8"/>
      <c r="B878" s="11"/>
      <c r="C878" s="11"/>
      <c r="D878" s="163"/>
    </row>
    <row r="879" spans="1:4">
      <c r="A879" s="8"/>
      <c r="B879" s="11"/>
      <c r="C879" s="11"/>
      <c r="D879" s="163"/>
    </row>
    <row r="880" spans="1:4">
      <c r="A880" s="8"/>
      <c r="B880" s="11"/>
      <c r="C880" s="11"/>
      <c r="D880" s="163"/>
    </row>
    <row r="881" spans="1:4">
      <c r="A881" s="8"/>
      <c r="B881" s="11"/>
      <c r="C881" s="11"/>
      <c r="D881" s="163"/>
    </row>
    <row r="882" spans="1:4">
      <c r="A882" s="8"/>
      <c r="B882" s="11"/>
      <c r="C882" s="11"/>
      <c r="D882" s="163"/>
    </row>
    <row r="883" spans="1:4">
      <c r="A883" s="8"/>
      <c r="B883" s="11"/>
      <c r="C883" s="11"/>
      <c r="D883" s="163"/>
    </row>
    <row r="884" spans="1:4">
      <c r="A884" s="8"/>
      <c r="B884" s="11"/>
      <c r="C884" s="11"/>
      <c r="D884" s="163"/>
    </row>
    <row r="885" spans="1:4">
      <c r="A885" s="8"/>
      <c r="B885" s="11"/>
      <c r="C885" s="11"/>
      <c r="D885" s="163"/>
    </row>
    <row r="886" spans="1:4">
      <c r="A886" s="8"/>
      <c r="B886" s="11"/>
      <c r="C886" s="11"/>
      <c r="D886" s="163"/>
    </row>
    <row r="887" spans="1:4">
      <c r="A887" s="8"/>
      <c r="B887" s="11"/>
      <c r="C887" s="11"/>
      <c r="D887" s="163"/>
    </row>
    <row r="888" spans="1:4">
      <c r="A888" s="8"/>
      <c r="B888" s="11"/>
      <c r="C888" s="11"/>
      <c r="D888" s="163"/>
    </row>
    <row r="889" spans="1:4">
      <c r="A889" s="8"/>
      <c r="B889" s="11"/>
      <c r="C889" s="11"/>
      <c r="D889" s="163"/>
    </row>
    <row r="890" spans="1:4">
      <c r="A890" s="8"/>
      <c r="B890" s="11"/>
      <c r="C890" s="11"/>
      <c r="D890" s="163"/>
    </row>
    <row r="891" spans="1:4">
      <c r="A891" s="8"/>
      <c r="B891" s="11"/>
      <c r="C891" s="11"/>
      <c r="D891" s="163"/>
    </row>
    <row r="892" spans="1:4">
      <c r="A892" s="8"/>
      <c r="B892" s="11"/>
      <c r="C892" s="11"/>
      <c r="D892" s="163"/>
    </row>
    <row r="893" spans="1:4">
      <c r="A893" s="8"/>
      <c r="B893" s="11"/>
      <c r="C893" s="11"/>
      <c r="D893" s="163"/>
    </row>
    <row r="894" spans="1:4">
      <c r="A894" s="8"/>
      <c r="B894" s="11"/>
      <c r="C894" s="11"/>
      <c r="D894" s="163"/>
    </row>
    <row r="895" spans="1:4">
      <c r="A895" s="8"/>
      <c r="B895" s="11"/>
      <c r="C895" s="11"/>
      <c r="D895" s="163"/>
    </row>
    <row r="896" spans="1:4">
      <c r="A896" s="8"/>
      <c r="B896" s="11"/>
      <c r="C896" s="11"/>
      <c r="D896" s="163"/>
    </row>
    <row r="897" spans="1:4">
      <c r="A897" s="8"/>
      <c r="B897" s="11"/>
      <c r="C897" s="11"/>
      <c r="D897" s="163"/>
    </row>
    <row r="898" spans="1:4">
      <c r="A898" s="8"/>
      <c r="B898" s="11"/>
      <c r="C898" s="11"/>
      <c r="D898" s="163"/>
    </row>
    <row r="899" spans="1:4">
      <c r="A899" s="8"/>
      <c r="B899" s="11"/>
      <c r="C899" s="11"/>
      <c r="D899" s="163"/>
    </row>
    <row r="900" spans="1:4">
      <c r="A900" s="8"/>
      <c r="B900" s="11"/>
      <c r="C900" s="11"/>
      <c r="D900" s="163"/>
    </row>
    <row r="901" spans="1:4">
      <c r="A901" s="8"/>
      <c r="B901" s="11"/>
      <c r="C901" s="11"/>
      <c r="D901" s="163"/>
    </row>
    <row r="902" spans="1:4">
      <c r="A902" s="8"/>
      <c r="B902" s="11"/>
      <c r="C902" s="11"/>
      <c r="D902" s="163"/>
    </row>
    <row r="903" spans="1:4">
      <c r="A903" s="8"/>
      <c r="B903" s="11"/>
      <c r="C903" s="11"/>
      <c r="D903" s="163"/>
    </row>
    <row r="904" spans="1:4">
      <c r="A904" s="8"/>
      <c r="B904" s="11"/>
      <c r="C904" s="11"/>
      <c r="D904" s="163"/>
    </row>
    <row r="905" spans="1:4">
      <c r="A905" s="8"/>
      <c r="B905" s="11"/>
      <c r="C905" s="11"/>
      <c r="D905" s="163"/>
    </row>
    <row r="906" spans="1:4">
      <c r="A906" s="8"/>
      <c r="B906" s="11"/>
      <c r="C906" s="11"/>
      <c r="D906" s="163"/>
    </row>
    <row r="907" spans="1:4">
      <c r="A907" s="8"/>
      <c r="B907" s="11"/>
      <c r="C907" s="11"/>
      <c r="D907" s="163"/>
    </row>
    <row r="908" spans="1:4">
      <c r="A908" s="8"/>
      <c r="B908" s="11"/>
      <c r="C908" s="11"/>
      <c r="D908" s="163"/>
    </row>
    <row r="909" spans="1:4">
      <c r="A909" s="8"/>
      <c r="B909" s="11"/>
      <c r="C909" s="11"/>
      <c r="D909" s="163"/>
    </row>
    <row r="910" spans="1:4">
      <c r="A910" s="8"/>
      <c r="B910" s="11"/>
      <c r="C910" s="11"/>
      <c r="D910" s="163"/>
    </row>
    <row r="911" spans="1:4">
      <c r="A911" s="8"/>
      <c r="B911" s="11"/>
      <c r="C911" s="11"/>
      <c r="D911" s="163"/>
    </row>
    <row r="912" spans="1:4">
      <c r="A912" s="8"/>
      <c r="B912" s="11"/>
      <c r="C912" s="11"/>
      <c r="D912" s="163"/>
    </row>
    <row r="913" spans="1:4">
      <c r="A913" s="8"/>
      <c r="B913" s="11"/>
      <c r="C913" s="11"/>
      <c r="D913" s="163"/>
    </row>
    <row r="914" spans="1:4">
      <c r="A914" s="8"/>
      <c r="B914" s="11"/>
      <c r="C914" s="11"/>
      <c r="D914" s="163"/>
    </row>
    <row r="915" spans="1:4">
      <c r="A915" s="8"/>
      <c r="B915" s="11"/>
      <c r="C915" s="11"/>
      <c r="D915" s="163"/>
    </row>
    <row r="916" spans="1:4">
      <c r="A916" s="8"/>
      <c r="B916" s="11"/>
      <c r="C916" s="11"/>
      <c r="D916" s="163"/>
    </row>
    <row r="917" spans="1:4">
      <c r="A917" s="8"/>
      <c r="B917" s="11"/>
      <c r="C917" s="11"/>
      <c r="D917" s="163"/>
    </row>
    <row r="918" spans="1:4">
      <c r="A918" s="8"/>
      <c r="B918" s="11"/>
      <c r="C918" s="11"/>
      <c r="D918" s="163"/>
    </row>
    <row r="919" spans="1:4">
      <c r="A919" s="8"/>
      <c r="B919" s="11"/>
      <c r="C919" s="11"/>
      <c r="D919" s="163"/>
    </row>
    <row r="920" spans="1:4">
      <c r="A920" s="8"/>
      <c r="B920" s="11"/>
      <c r="C920" s="11"/>
      <c r="D920" s="163"/>
    </row>
    <row r="921" spans="1:4">
      <c r="A921" s="8"/>
      <c r="B921" s="11"/>
      <c r="C921" s="11"/>
      <c r="D921" s="163"/>
    </row>
    <row r="922" spans="1:4">
      <c r="A922" s="8"/>
      <c r="B922" s="11"/>
      <c r="C922" s="11"/>
      <c r="D922" s="163"/>
    </row>
    <row r="923" spans="1:4">
      <c r="A923" s="8"/>
      <c r="B923" s="11"/>
      <c r="C923" s="11"/>
      <c r="D923" s="163"/>
    </row>
    <row r="924" spans="1:4">
      <c r="A924" s="8"/>
      <c r="B924" s="11"/>
      <c r="C924" s="11"/>
      <c r="D924" s="163"/>
    </row>
    <row r="925" spans="1:4">
      <c r="A925" s="8"/>
      <c r="B925" s="11"/>
      <c r="C925" s="11"/>
      <c r="D925" s="163"/>
    </row>
    <row r="926" spans="1:4">
      <c r="A926" s="8"/>
      <c r="B926" s="11"/>
      <c r="C926" s="11"/>
      <c r="D926" s="163"/>
    </row>
    <row r="927" spans="1:4">
      <c r="A927" s="8"/>
      <c r="B927" s="11"/>
      <c r="C927" s="11"/>
      <c r="D927" s="163"/>
    </row>
    <row r="928" spans="1:4">
      <c r="A928" s="8"/>
      <c r="B928" s="11"/>
      <c r="C928" s="11"/>
      <c r="D928" s="163"/>
    </row>
    <row r="929" spans="1:4">
      <c r="A929" s="8"/>
      <c r="B929" s="11"/>
      <c r="C929" s="11"/>
      <c r="D929" s="163"/>
    </row>
    <row r="930" spans="1:4">
      <c r="A930" s="8"/>
      <c r="B930" s="11"/>
      <c r="C930" s="11"/>
      <c r="D930" s="163"/>
    </row>
    <row r="931" spans="1:4">
      <c r="A931" s="8"/>
      <c r="B931" s="11"/>
      <c r="C931" s="11"/>
      <c r="D931" s="163"/>
    </row>
    <row r="932" spans="1:4">
      <c r="A932" s="8"/>
      <c r="B932" s="11"/>
      <c r="C932" s="11"/>
      <c r="D932" s="163"/>
    </row>
    <row r="933" spans="1:4">
      <c r="A933" s="8"/>
      <c r="B933" s="11"/>
      <c r="C933" s="11"/>
      <c r="D933" s="163"/>
    </row>
    <row r="934" spans="1:4">
      <c r="A934" s="8"/>
      <c r="B934" s="11"/>
      <c r="C934" s="11"/>
      <c r="D934" s="163"/>
    </row>
    <row r="935" spans="1:4">
      <c r="A935" s="8"/>
      <c r="B935" s="11"/>
      <c r="C935" s="11"/>
      <c r="D935" s="163"/>
    </row>
    <row r="936" spans="1:4">
      <c r="A936" s="8"/>
      <c r="B936" s="11"/>
      <c r="C936" s="11"/>
      <c r="D936" s="163"/>
    </row>
    <row r="937" spans="1:4">
      <c r="A937" s="8"/>
      <c r="B937" s="11"/>
      <c r="C937" s="11"/>
      <c r="D937" s="163"/>
    </row>
    <row r="938" spans="1:4">
      <c r="A938" s="8"/>
      <c r="B938" s="11"/>
      <c r="C938" s="11"/>
      <c r="D938" s="163"/>
    </row>
    <row r="939" spans="1:4">
      <c r="A939" s="8"/>
      <c r="B939" s="11"/>
      <c r="C939" s="11"/>
      <c r="D939" s="163"/>
    </row>
    <row r="940" spans="1:4">
      <c r="A940" s="8"/>
      <c r="B940" s="11"/>
      <c r="C940" s="11"/>
      <c r="D940" s="163"/>
    </row>
    <row r="941" spans="1:4">
      <c r="A941" s="8"/>
      <c r="B941" s="11"/>
      <c r="C941" s="11"/>
      <c r="D941" s="163"/>
    </row>
    <row r="942" spans="1:4">
      <c r="A942" s="8"/>
      <c r="B942" s="11"/>
      <c r="C942" s="11"/>
      <c r="D942" s="163"/>
    </row>
    <row r="943" spans="1:4">
      <c r="A943" s="8"/>
      <c r="B943" s="11"/>
      <c r="C943" s="11"/>
      <c r="D943" s="163"/>
    </row>
    <row r="944" spans="1:4">
      <c r="A944" s="8"/>
      <c r="B944" s="11"/>
      <c r="C944" s="11"/>
      <c r="D944" s="163"/>
    </row>
    <row r="945" spans="1:4">
      <c r="A945" s="8"/>
      <c r="B945" s="11"/>
      <c r="C945" s="11"/>
      <c r="D945" s="163"/>
    </row>
    <row r="946" spans="1:4">
      <c r="A946" s="8"/>
      <c r="B946" s="11"/>
      <c r="C946" s="11"/>
      <c r="D946" s="163"/>
    </row>
    <row r="947" spans="1:4">
      <c r="A947" s="8"/>
      <c r="B947" s="11"/>
      <c r="C947" s="11"/>
      <c r="D947" s="163"/>
    </row>
    <row r="948" spans="1:4">
      <c r="A948" s="8"/>
      <c r="B948" s="11"/>
      <c r="C948" s="11"/>
      <c r="D948" s="163"/>
    </row>
    <row r="949" spans="1:4">
      <c r="A949" s="8"/>
      <c r="B949" s="11"/>
      <c r="C949" s="11"/>
      <c r="D949" s="163"/>
    </row>
    <row r="950" spans="1:4">
      <c r="A950" s="8"/>
      <c r="B950" s="11"/>
      <c r="C950" s="11"/>
      <c r="D950" s="163"/>
    </row>
    <row r="951" spans="1:4">
      <c r="A951" s="8"/>
      <c r="B951" s="11"/>
      <c r="C951" s="11"/>
      <c r="D951" s="163"/>
    </row>
    <row r="952" spans="1:4">
      <c r="A952" s="8"/>
      <c r="B952" s="11"/>
      <c r="C952" s="11"/>
      <c r="D952" s="163"/>
    </row>
    <row r="953" spans="1:4">
      <c r="A953" s="8"/>
      <c r="B953" s="11"/>
      <c r="C953" s="11"/>
      <c r="D953" s="163"/>
    </row>
    <row r="954" spans="1:4">
      <c r="A954" s="8"/>
      <c r="B954" s="11"/>
      <c r="C954" s="11"/>
      <c r="D954" s="163"/>
    </row>
    <row r="955" spans="1:4">
      <c r="A955" s="8"/>
      <c r="B955" s="11"/>
      <c r="C955" s="11"/>
      <c r="D955" s="163"/>
    </row>
    <row r="956" spans="1:4">
      <c r="A956" s="8"/>
      <c r="B956" s="11"/>
      <c r="C956" s="11"/>
      <c r="D956" s="163"/>
    </row>
    <row r="957" spans="1:4">
      <c r="A957" s="8"/>
      <c r="B957" s="11"/>
      <c r="C957" s="11"/>
      <c r="D957" s="163"/>
    </row>
    <row r="958" spans="1:4">
      <c r="A958" s="8"/>
      <c r="B958" s="11"/>
      <c r="C958" s="11"/>
      <c r="D958" s="163"/>
    </row>
    <row r="959" spans="1:4">
      <c r="A959" s="8"/>
      <c r="B959" s="11"/>
      <c r="C959" s="11"/>
      <c r="D959" s="163"/>
    </row>
    <row r="960" spans="1:4">
      <c r="A960" s="8"/>
      <c r="B960" s="11"/>
      <c r="C960" s="11"/>
      <c r="D960" s="163"/>
    </row>
    <row r="961" spans="1:4">
      <c r="A961" s="8"/>
      <c r="B961" s="11"/>
      <c r="C961" s="11"/>
      <c r="D961" s="163"/>
    </row>
    <row r="962" spans="1:4">
      <c r="A962" s="8"/>
      <c r="B962" s="11"/>
      <c r="C962" s="11"/>
      <c r="D962" s="163"/>
    </row>
    <row r="963" spans="1:4">
      <c r="A963" s="8"/>
      <c r="B963" s="11"/>
      <c r="C963" s="11"/>
      <c r="D963" s="163"/>
    </row>
    <row r="964" spans="1:4">
      <c r="A964" s="8"/>
      <c r="B964" s="11"/>
      <c r="C964" s="11"/>
      <c r="D964" s="163"/>
    </row>
    <row r="965" spans="1:4">
      <c r="A965" s="8"/>
      <c r="B965" s="11"/>
      <c r="C965" s="11"/>
      <c r="D965" s="163"/>
    </row>
    <row r="966" spans="1:4">
      <c r="A966" s="8"/>
      <c r="B966" s="11"/>
      <c r="C966" s="11"/>
      <c r="D966" s="163"/>
    </row>
    <row r="967" spans="1:4">
      <c r="A967" s="8"/>
      <c r="B967" s="11"/>
      <c r="C967" s="11"/>
      <c r="D967" s="163"/>
    </row>
    <row r="968" spans="1:4">
      <c r="A968" s="8"/>
      <c r="B968" s="11"/>
      <c r="C968" s="11"/>
      <c r="D968" s="163"/>
    </row>
    <row r="969" spans="1:4">
      <c r="A969" s="8"/>
      <c r="B969" s="11"/>
      <c r="C969" s="11"/>
      <c r="D969" s="163"/>
    </row>
    <row r="970" spans="1:4">
      <c r="A970" s="8"/>
      <c r="B970" s="11"/>
      <c r="C970" s="11"/>
      <c r="D970" s="163"/>
    </row>
    <row r="971" spans="1:4">
      <c r="A971" s="8"/>
      <c r="B971" s="11"/>
      <c r="C971" s="11"/>
      <c r="D971" s="163"/>
    </row>
    <row r="972" spans="1:4">
      <c r="A972" s="8"/>
      <c r="B972" s="11"/>
      <c r="C972" s="11"/>
      <c r="D972" s="163"/>
    </row>
    <row r="973" spans="1:4">
      <c r="A973" s="8"/>
      <c r="B973" s="11"/>
      <c r="C973" s="11"/>
      <c r="D973" s="163"/>
    </row>
    <row r="974" spans="1:4">
      <c r="A974" s="8"/>
      <c r="B974" s="11"/>
      <c r="C974" s="11"/>
      <c r="D974" s="163"/>
    </row>
    <row r="975" spans="1:4">
      <c r="A975" s="8"/>
      <c r="B975" s="11"/>
      <c r="C975" s="11"/>
      <c r="D975" s="163"/>
    </row>
    <row r="976" spans="1:4">
      <c r="A976" s="8"/>
      <c r="B976" s="11"/>
      <c r="C976" s="11"/>
      <c r="D976" s="163"/>
    </row>
    <row r="977" spans="1:4">
      <c r="A977" s="8"/>
      <c r="B977" s="11"/>
      <c r="C977" s="11"/>
      <c r="D977" s="163"/>
    </row>
    <row r="978" spans="1:4">
      <c r="A978" s="8"/>
      <c r="B978" s="11"/>
      <c r="C978" s="11"/>
      <c r="D978" s="163"/>
    </row>
    <row r="979" spans="1:4">
      <c r="A979" s="8"/>
      <c r="B979" s="11"/>
      <c r="C979" s="11"/>
      <c r="D979" s="163"/>
    </row>
    <row r="980" spans="1:4">
      <c r="A980" s="8"/>
      <c r="B980" s="11"/>
      <c r="C980" s="11"/>
      <c r="D980" s="163"/>
    </row>
    <row r="981" spans="1:4">
      <c r="A981" s="8"/>
      <c r="B981" s="11"/>
      <c r="C981" s="11"/>
      <c r="D981" s="163"/>
    </row>
    <row r="982" spans="1:4">
      <c r="A982" s="8"/>
      <c r="B982" s="11"/>
      <c r="C982" s="11"/>
      <c r="D982" s="163"/>
    </row>
    <row r="983" spans="1:4">
      <c r="A983" s="8"/>
      <c r="B983" s="11"/>
      <c r="C983" s="11"/>
      <c r="D983" s="163"/>
    </row>
    <row r="984" spans="1:4">
      <c r="A984" s="8"/>
      <c r="B984" s="11"/>
      <c r="C984" s="11"/>
      <c r="D984" s="163"/>
    </row>
    <row r="985" spans="1:4">
      <c r="A985" s="8"/>
      <c r="B985" s="11"/>
      <c r="C985" s="11"/>
      <c r="D985" s="163"/>
    </row>
    <row r="986" spans="1:4">
      <c r="A986" s="8"/>
      <c r="B986" s="11"/>
      <c r="C986" s="11"/>
      <c r="D986" s="163"/>
    </row>
    <row r="987" spans="1:4">
      <c r="A987" s="8"/>
      <c r="B987" s="11"/>
      <c r="C987" s="11"/>
      <c r="D987" s="163"/>
    </row>
    <row r="988" spans="1:4">
      <c r="A988" s="8"/>
      <c r="B988" s="11"/>
      <c r="C988" s="11"/>
      <c r="D988" s="163"/>
    </row>
    <row r="989" spans="1:4">
      <c r="A989" s="8"/>
      <c r="B989" s="11"/>
      <c r="C989" s="11"/>
      <c r="D989" s="163"/>
    </row>
    <row r="990" spans="1:4">
      <c r="A990" s="8"/>
      <c r="B990" s="11"/>
      <c r="C990" s="11"/>
      <c r="D990" s="163"/>
    </row>
    <row r="991" spans="1:4">
      <c r="A991" s="8"/>
      <c r="B991" s="11"/>
      <c r="C991" s="11"/>
      <c r="D991" s="163"/>
    </row>
    <row r="992" spans="1:4">
      <c r="A992" s="8"/>
      <c r="B992" s="11"/>
      <c r="C992" s="11"/>
      <c r="D992" s="163"/>
    </row>
    <row r="993" spans="1:4">
      <c r="A993" s="8"/>
      <c r="B993" s="11"/>
      <c r="C993" s="11"/>
      <c r="D993" s="163"/>
    </row>
    <row r="994" spans="1:4">
      <c r="A994" s="8"/>
      <c r="B994" s="11"/>
      <c r="C994" s="11"/>
      <c r="D994" s="163"/>
    </row>
    <row r="995" spans="1:4">
      <c r="A995" s="8"/>
      <c r="B995" s="11"/>
      <c r="C995" s="11"/>
      <c r="D995" s="163"/>
    </row>
    <row r="996" spans="1:4">
      <c r="A996" s="8"/>
      <c r="B996" s="11"/>
      <c r="C996" s="11"/>
      <c r="D996" s="163"/>
    </row>
    <row r="997" spans="1:4">
      <c r="A997" s="8"/>
      <c r="B997" s="11"/>
      <c r="C997" s="11"/>
      <c r="D997" s="163"/>
    </row>
    <row r="998" spans="1:4">
      <c r="A998" s="8"/>
      <c r="B998" s="11"/>
      <c r="C998" s="11"/>
      <c r="D998" s="163"/>
    </row>
    <row r="999" spans="1:4">
      <c r="A999" s="8"/>
      <c r="B999" s="11"/>
      <c r="C999" s="11"/>
      <c r="D999" s="163"/>
    </row>
    <row r="1000" spans="1:4">
      <c r="A1000" s="8"/>
      <c r="B1000" s="11"/>
      <c r="C1000" s="11"/>
      <c r="D1000" s="163"/>
    </row>
    <row r="1001" spans="1:4">
      <c r="A1001" s="8"/>
      <c r="B1001" s="11"/>
      <c r="C1001" s="11"/>
      <c r="D1001" s="163"/>
    </row>
    <row r="1002" spans="1:4">
      <c r="A1002" s="8"/>
      <c r="B1002" s="11"/>
      <c r="C1002" s="11"/>
      <c r="D1002" s="163"/>
    </row>
    <row r="1003" spans="1:4">
      <c r="A1003" s="8"/>
      <c r="B1003" s="11"/>
      <c r="C1003" s="11"/>
      <c r="D1003" s="163"/>
    </row>
    <row r="1004" spans="1:4">
      <c r="A1004" s="8"/>
      <c r="B1004" s="11"/>
      <c r="C1004" s="11"/>
      <c r="D1004" s="163"/>
    </row>
    <row r="1005" spans="1:4">
      <c r="A1005" s="8"/>
      <c r="B1005" s="11"/>
      <c r="C1005" s="11"/>
      <c r="D1005" s="163"/>
    </row>
    <row r="1006" spans="1:4">
      <c r="A1006" s="8"/>
      <c r="B1006" s="11"/>
      <c r="C1006" s="11"/>
      <c r="D1006" s="163"/>
    </row>
    <row r="1007" spans="1:4">
      <c r="A1007" s="8"/>
      <c r="B1007" s="11"/>
      <c r="C1007" s="11"/>
      <c r="D1007" s="163"/>
    </row>
    <row r="1008" spans="1:4">
      <c r="A1008" s="8"/>
      <c r="B1008" s="11"/>
      <c r="C1008" s="11"/>
      <c r="D1008" s="163"/>
    </row>
    <row r="1009" spans="1:4">
      <c r="A1009" s="8"/>
      <c r="B1009" s="11"/>
      <c r="C1009" s="11"/>
      <c r="D1009" s="163"/>
    </row>
    <row r="1010" spans="1:4">
      <c r="A1010" s="8"/>
      <c r="B1010" s="11"/>
      <c r="C1010" s="11"/>
      <c r="D1010" s="163"/>
    </row>
    <row r="1011" spans="1:4">
      <c r="A1011" s="8"/>
      <c r="B1011" s="11"/>
      <c r="C1011" s="11"/>
      <c r="D1011" s="163"/>
    </row>
    <row r="1012" spans="1:4">
      <c r="A1012" s="8"/>
      <c r="B1012" s="11"/>
      <c r="C1012" s="11"/>
      <c r="D1012" s="163"/>
    </row>
    <row r="1013" spans="1:4">
      <c r="A1013" s="8"/>
      <c r="B1013" s="11"/>
      <c r="C1013" s="11"/>
      <c r="D1013" s="163"/>
    </row>
    <row r="1014" spans="1:4">
      <c r="A1014" s="8"/>
      <c r="B1014" s="11"/>
      <c r="C1014" s="11"/>
      <c r="D1014" s="163"/>
    </row>
    <row r="1015" spans="1:4">
      <c r="A1015" s="8"/>
      <c r="B1015" s="11"/>
      <c r="C1015" s="11"/>
      <c r="D1015" s="163"/>
    </row>
    <row r="1016" spans="1:4">
      <c r="A1016" s="8"/>
      <c r="B1016" s="11"/>
      <c r="C1016" s="11"/>
      <c r="D1016" s="163"/>
    </row>
    <row r="1017" spans="1:4">
      <c r="A1017" s="8"/>
      <c r="B1017" s="11"/>
      <c r="C1017" s="11"/>
      <c r="D1017" s="163"/>
    </row>
    <row r="1018" spans="1:4">
      <c r="A1018" s="8"/>
      <c r="B1018" s="11"/>
      <c r="C1018" s="11"/>
      <c r="D1018" s="163"/>
    </row>
    <row r="1019" spans="1:4">
      <c r="A1019" s="8"/>
      <c r="B1019" s="11"/>
      <c r="C1019" s="11"/>
      <c r="D1019" s="163"/>
    </row>
    <row r="1020" spans="1:4">
      <c r="A1020" s="8"/>
      <c r="B1020" s="11"/>
      <c r="C1020" s="11"/>
      <c r="D1020" s="163"/>
    </row>
    <row r="1021" spans="1:4">
      <c r="A1021" s="8"/>
      <c r="B1021" s="11"/>
      <c r="C1021" s="11"/>
      <c r="D1021" s="163"/>
    </row>
    <row r="1022" spans="1:4">
      <c r="A1022" s="8"/>
      <c r="B1022" s="11"/>
      <c r="C1022" s="11"/>
      <c r="D1022" s="163"/>
    </row>
    <row r="1023" spans="1:4">
      <c r="A1023" s="8"/>
      <c r="B1023" s="11"/>
      <c r="C1023" s="11"/>
      <c r="D1023" s="163"/>
    </row>
    <row r="1024" spans="1:4">
      <c r="A1024" s="8"/>
      <c r="B1024" s="11"/>
      <c r="C1024" s="11"/>
      <c r="D1024" s="163"/>
    </row>
    <row r="1025" spans="1:4">
      <c r="A1025" s="8"/>
      <c r="B1025" s="11"/>
      <c r="C1025" s="11"/>
      <c r="D1025" s="163"/>
    </row>
    <row r="1026" spans="1:4">
      <c r="A1026" s="8"/>
      <c r="B1026" s="11"/>
      <c r="C1026" s="11"/>
      <c r="D1026" s="163"/>
    </row>
    <row r="1027" spans="1:4">
      <c r="A1027" s="8"/>
      <c r="B1027" s="11"/>
      <c r="C1027" s="11"/>
      <c r="D1027" s="163"/>
    </row>
    <row r="1028" spans="1:4">
      <c r="A1028" s="8"/>
      <c r="B1028" s="11"/>
      <c r="C1028" s="11"/>
      <c r="D1028" s="163"/>
    </row>
    <row r="1029" spans="1:4">
      <c r="A1029" s="8"/>
      <c r="B1029" s="11"/>
      <c r="C1029" s="11"/>
      <c r="D1029" s="163"/>
    </row>
    <row r="1030" spans="1:4">
      <c r="A1030" s="8"/>
      <c r="B1030" s="11"/>
      <c r="C1030" s="11"/>
      <c r="D1030" s="163"/>
    </row>
    <row r="1031" spans="1:4">
      <c r="A1031" s="8"/>
      <c r="B1031" s="11"/>
      <c r="C1031" s="11"/>
      <c r="D1031" s="163"/>
    </row>
    <row r="1032" spans="1:4">
      <c r="A1032" s="8"/>
      <c r="B1032" s="11"/>
      <c r="C1032" s="11"/>
      <c r="D1032" s="163"/>
    </row>
    <row r="1033" spans="1:4">
      <c r="A1033" s="8"/>
      <c r="B1033" s="11"/>
      <c r="C1033" s="11"/>
      <c r="D1033" s="163"/>
    </row>
    <row r="1034" spans="1:4">
      <c r="A1034" s="8"/>
      <c r="B1034" s="11"/>
      <c r="C1034" s="11"/>
      <c r="D1034" s="163"/>
    </row>
    <row r="1035" spans="1:4">
      <c r="A1035" s="8"/>
      <c r="B1035" s="11"/>
      <c r="C1035" s="11"/>
      <c r="D1035" s="163"/>
    </row>
    <row r="1036" spans="1:4">
      <c r="A1036" s="8"/>
      <c r="B1036" s="11"/>
      <c r="C1036" s="11"/>
      <c r="D1036" s="163"/>
    </row>
    <row r="1037" spans="1:4">
      <c r="A1037" s="8"/>
      <c r="B1037" s="11"/>
      <c r="C1037" s="11"/>
      <c r="D1037" s="163"/>
    </row>
    <row r="1038" spans="1:4">
      <c r="A1038" s="8"/>
      <c r="B1038" s="11"/>
      <c r="C1038" s="11"/>
      <c r="D1038" s="163"/>
    </row>
    <row r="1039" spans="1:4">
      <c r="A1039" s="8"/>
      <c r="B1039" s="11"/>
      <c r="C1039" s="11"/>
      <c r="D1039" s="163"/>
    </row>
    <row r="1040" spans="1:4">
      <c r="A1040" s="8"/>
      <c r="B1040" s="11"/>
      <c r="C1040" s="11"/>
      <c r="D1040" s="163"/>
    </row>
    <row r="1041" spans="1:4">
      <c r="A1041" s="8"/>
      <c r="B1041" s="11"/>
      <c r="C1041" s="11"/>
      <c r="D1041" s="163"/>
    </row>
    <row r="1042" spans="1:4">
      <c r="A1042" s="8"/>
      <c r="B1042" s="11"/>
      <c r="C1042" s="11"/>
      <c r="D1042" s="163"/>
    </row>
    <row r="1043" spans="1:4">
      <c r="A1043" s="8"/>
      <c r="B1043" s="11"/>
      <c r="C1043" s="11"/>
      <c r="D1043" s="163"/>
    </row>
    <row r="1044" spans="1:4">
      <c r="A1044" s="8"/>
      <c r="B1044" s="11"/>
      <c r="C1044" s="11"/>
      <c r="D1044" s="163"/>
    </row>
    <row r="1045" spans="1:4">
      <c r="A1045" s="8"/>
      <c r="B1045" s="11"/>
      <c r="C1045" s="11"/>
      <c r="D1045" s="163"/>
    </row>
    <row r="1046" spans="1:4">
      <c r="A1046" s="8"/>
      <c r="B1046" s="11"/>
      <c r="C1046" s="11"/>
      <c r="D1046" s="163"/>
    </row>
    <row r="1047" spans="1:4">
      <c r="A1047" s="8"/>
      <c r="B1047" s="11"/>
      <c r="C1047" s="11"/>
      <c r="D1047" s="163"/>
    </row>
    <row r="1048" spans="1:4">
      <c r="A1048" s="8"/>
      <c r="B1048" s="11"/>
      <c r="C1048" s="11"/>
      <c r="D1048" s="163"/>
    </row>
    <row r="1049" spans="1:4">
      <c r="A1049" s="8"/>
      <c r="B1049" s="11"/>
      <c r="C1049" s="11"/>
      <c r="D1049" s="163"/>
    </row>
    <row r="1050" spans="1:4">
      <c r="A1050" s="8"/>
      <c r="B1050" s="11"/>
      <c r="C1050" s="11"/>
      <c r="D1050" s="163"/>
    </row>
    <row r="1051" spans="1:4">
      <c r="A1051" s="8"/>
      <c r="B1051" s="11"/>
      <c r="C1051" s="11"/>
      <c r="D1051" s="163"/>
    </row>
    <row r="1052" spans="1:4">
      <c r="A1052" s="8"/>
      <c r="B1052" s="11"/>
      <c r="C1052" s="11"/>
      <c r="D1052" s="163"/>
    </row>
    <row r="1053" spans="1:4">
      <c r="A1053" s="8"/>
      <c r="B1053" s="11"/>
      <c r="C1053" s="11"/>
      <c r="D1053" s="163"/>
    </row>
    <row r="1054" spans="1:4">
      <c r="A1054" s="8"/>
      <c r="B1054" s="11"/>
      <c r="C1054" s="11"/>
      <c r="D1054" s="163"/>
    </row>
    <row r="1055" spans="1:4">
      <c r="A1055" s="8"/>
      <c r="B1055" s="11"/>
      <c r="C1055" s="11"/>
      <c r="D1055" s="163"/>
    </row>
    <row r="1056" spans="1:4">
      <c r="A1056" s="8"/>
      <c r="B1056" s="11"/>
      <c r="C1056" s="11"/>
      <c r="D1056" s="163"/>
    </row>
    <row r="1057" spans="1:4">
      <c r="A1057" s="8"/>
      <c r="B1057" s="11"/>
      <c r="C1057" s="11"/>
      <c r="D1057" s="163"/>
    </row>
    <row r="1058" spans="1:4">
      <c r="A1058" s="8"/>
      <c r="B1058" s="11"/>
      <c r="C1058" s="11"/>
      <c r="D1058" s="163"/>
    </row>
    <row r="1059" spans="1:4">
      <c r="A1059" s="8"/>
      <c r="B1059" s="11"/>
      <c r="C1059" s="11"/>
      <c r="D1059" s="163"/>
    </row>
    <row r="1060" spans="1:4">
      <c r="A1060" s="8"/>
      <c r="B1060" s="11"/>
      <c r="C1060" s="11"/>
      <c r="D1060" s="163"/>
    </row>
    <row r="1061" spans="1:4">
      <c r="A1061" s="8"/>
      <c r="B1061" s="11"/>
      <c r="C1061" s="11"/>
      <c r="D1061" s="163"/>
    </row>
    <row r="1062" spans="1:4">
      <c r="A1062" s="8"/>
      <c r="B1062" s="11"/>
      <c r="C1062" s="11"/>
      <c r="D1062" s="163"/>
    </row>
    <row r="1063" spans="1:4">
      <c r="A1063" s="8"/>
      <c r="B1063" s="11"/>
      <c r="C1063" s="11"/>
      <c r="D1063" s="163"/>
    </row>
    <row r="1064" spans="1:4">
      <c r="A1064" s="8"/>
      <c r="B1064" s="11"/>
      <c r="C1064" s="11"/>
      <c r="D1064" s="163"/>
    </row>
    <row r="1065" spans="1:4">
      <c r="A1065" s="8"/>
      <c r="B1065" s="11"/>
      <c r="C1065" s="11"/>
      <c r="D1065" s="163"/>
    </row>
    <row r="1066" spans="1:4">
      <c r="A1066" s="8"/>
      <c r="B1066" s="11"/>
      <c r="C1066" s="11"/>
      <c r="D1066" s="163"/>
    </row>
    <row r="1067" spans="1:4">
      <c r="A1067" s="8"/>
      <c r="B1067" s="11"/>
      <c r="C1067" s="11"/>
      <c r="D1067" s="163"/>
    </row>
    <row r="1068" spans="1:4">
      <c r="A1068" s="8"/>
      <c r="B1068" s="11"/>
      <c r="C1068" s="11"/>
      <c r="D1068" s="163"/>
    </row>
    <row r="1069" spans="1:4">
      <c r="A1069" s="8"/>
      <c r="B1069" s="11"/>
      <c r="C1069" s="11"/>
      <c r="D1069" s="163"/>
    </row>
    <row r="1070" spans="1:4">
      <c r="A1070" s="8"/>
      <c r="B1070" s="11"/>
      <c r="C1070" s="11"/>
      <c r="D1070" s="163"/>
    </row>
    <row r="1071" spans="1:4">
      <c r="A1071" s="8"/>
      <c r="B1071" s="11"/>
      <c r="C1071" s="11"/>
      <c r="D1071" s="163"/>
    </row>
    <row r="1072" spans="1:4">
      <c r="A1072" s="8"/>
      <c r="B1072" s="11"/>
      <c r="C1072" s="11"/>
      <c r="D1072" s="163"/>
    </row>
    <row r="1073" spans="1:4">
      <c r="A1073" s="8"/>
      <c r="B1073" s="11"/>
      <c r="C1073" s="11"/>
      <c r="D1073" s="163"/>
    </row>
    <row r="1074" spans="1:4">
      <c r="A1074" s="8"/>
      <c r="B1074" s="11"/>
      <c r="C1074" s="11"/>
      <c r="D1074" s="163"/>
    </row>
    <row r="1075" spans="1:4">
      <c r="A1075" s="8"/>
      <c r="B1075" s="11"/>
      <c r="C1075" s="11"/>
      <c r="D1075" s="163"/>
    </row>
    <row r="1076" spans="1:4">
      <c r="A1076" s="8"/>
      <c r="B1076" s="11"/>
      <c r="C1076" s="11"/>
      <c r="D1076" s="163"/>
    </row>
    <row r="1077" spans="1:4">
      <c r="A1077" s="8"/>
      <c r="B1077" s="11"/>
      <c r="C1077" s="11"/>
      <c r="D1077" s="163"/>
    </row>
    <row r="1078" spans="1:4">
      <c r="A1078" s="8"/>
      <c r="B1078" s="11"/>
      <c r="C1078" s="11"/>
      <c r="D1078" s="163"/>
    </row>
    <row r="1079" spans="1:4">
      <c r="A1079" s="8"/>
      <c r="B1079" s="11"/>
      <c r="C1079" s="11"/>
      <c r="D1079" s="163"/>
    </row>
    <row r="1080" spans="1:4">
      <c r="A1080" s="8"/>
      <c r="B1080" s="11"/>
      <c r="C1080" s="11"/>
      <c r="D1080" s="163"/>
    </row>
    <row r="1081" spans="1:4">
      <c r="A1081" s="8"/>
      <c r="B1081" s="11"/>
      <c r="C1081" s="11"/>
      <c r="D1081" s="163"/>
    </row>
    <row r="1082" spans="1:4">
      <c r="A1082" s="8"/>
      <c r="B1082" s="11"/>
      <c r="C1082" s="11"/>
      <c r="D1082" s="163"/>
    </row>
    <row r="1083" spans="1:4">
      <c r="A1083" s="8"/>
      <c r="B1083" s="11"/>
      <c r="C1083" s="11"/>
      <c r="D1083" s="163"/>
    </row>
    <row r="1084" spans="1:4">
      <c r="A1084" s="8"/>
      <c r="B1084" s="11"/>
      <c r="C1084" s="11"/>
      <c r="D1084" s="163"/>
    </row>
    <row r="1085" spans="1:4">
      <c r="A1085" s="8"/>
      <c r="B1085" s="11"/>
      <c r="C1085" s="11"/>
      <c r="D1085" s="163"/>
    </row>
    <row r="1086" spans="1:4">
      <c r="A1086" s="8"/>
      <c r="B1086" s="11"/>
      <c r="C1086" s="11"/>
      <c r="D1086" s="163"/>
    </row>
    <row r="1087" spans="1:4">
      <c r="A1087" s="8"/>
      <c r="B1087" s="11"/>
      <c r="C1087" s="11"/>
      <c r="D1087" s="163"/>
    </row>
    <row r="1088" spans="1:4">
      <c r="A1088" s="8"/>
      <c r="B1088" s="11"/>
      <c r="C1088" s="11"/>
      <c r="D1088" s="163"/>
    </row>
    <row r="1089" spans="1:4">
      <c r="A1089" s="8"/>
      <c r="B1089" s="11"/>
      <c r="C1089" s="11"/>
      <c r="D1089" s="163"/>
    </row>
    <row r="1090" spans="1:4">
      <c r="A1090" s="8"/>
      <c r="B1090" s="11"/>
      <c r="C1090" s="11"/>
      <c r="D1090" s="163"/>
    </row>
    <row r="1091" spans="1:4">
      <c r="A1091" s="8"/>
      <c r="B1091" s="11"/>
      <c r="C1091" s="11"/>
      <c r="D1091" s="163"/>
    </row>
    <row r="1092" spans="1:4">
      <c r="A1092" s="8"/>
      <c r="B1092" s="11"/>
      <c r="C1092" s="11"/>
      <c r="D1092" s="163"/>
    </row>
    <row r="1093" spans="1:4">
      <c r="A1093" s="8"/>
      <c r="B1093" s="11"/>
      <c r="C1093" s="11"/>
      <c r="D1093" s="163"/>
    </row>
    <row r="1094" spans="1:4">
      <c r="A1094" s="8"/>
      <c r="B1094" s="11"/>
      <c r="C1094" s="11"/>
      <c r="D1094" s="163"/>
    </row>
    <row r="1095" spans="1:4">
      <c r="A1095" s="8"/>
      <c r="B1095" s="11"/>
      <c r="C1095" s="11"/>
      <c r="D1095" s="163"/>
    </row>
    <row r="1096" spans="1:4">
      <c r="A1096" s="8"/>
      <c r="B1096" s="11"/>
      <c r="C1096" s="11"/>
      <c r="D1096" s="163"/>
    </row>
    <row r="1097" spans="1:4">
      <c r="A1097" s="8"/>
      <c r="B1097" s="11"/>
      <c r="C1097" s="11"/>
      <c r="D1097" s="163"/>
    </row>
    <row r="1098" spans="1:4">
      <c r="A1098" s="8"/>
      <c r="B1098" s="11"/>
      <c r="C1098" s="11"/>
      <c r="D1098" s="163"/>
    </row>
    <row r="1099" spans="1:4">
      <c r="A1099" s="8"/>
      <c r="B1099" s="11"/>
      <c r="C1099" s="11"/>
      <c r="D1099" s="163"/>
    </row>
    <row r="1100" spans="1:4">
      <c r="A1100" s="8"/>
      <c r="B1100" s="11"/>
      <c r="C1100" s="11"/>
      <c r="D1100" s="163"/>
    </row>
    <row r="1101" spans="1:4">
      <c r="A1101" s="8"/>
      <c r="B1101" s="11"/>
      <c r="C1101" s="11"/>
      <c r="D1101" s="163"/>
    </row>
    <row r="1102" spans="1:4">
      <c r="A1102" s="8"/>
      <c r="B1102" s="11"/>
      <c r="C1102" s="11"/>
      <c r="D1102" s="163"/>
    </row>
    <row r="1103" spans="1:4">
      <c r="A1103" s="8"/>
      <c r="B1103" s="11"/>
      <c r="C1103" s="11"/>
      <c r="D1103" s="163"/>
    </row>
    <row r="1104" spans="1:4">
      <c r="A1104" s="8"/>
      <c r="B1104" s="11"/>
      <c r="C1104" s="11"/>
      <c r="D1104" s="163"/>
    </row>
    <row r="1105" spans="1:4">
      <c r="A1105" s="8"/>
      <c r="B1105" s="11"/>
      <c r="C1105" s="11"/>
      <c r="D1105" s="163"/>
    </row>
    <row r="1106" spans="1:4">
      <c r="A1106" s="8"/>
      <c r="B1106" s="11"/>
      <c r="C1106" s="11"/>
      <c r="D1106" s="163"/>
    </row>
    <row r="1107" spans="1:4">
      <c r="A1107" s="8"/>
      <c r="B1107" s="11"/>
      <c r="C1107" s="11"/>
      <c r="D1107" s="163"/>
    </row>
    <row r="1108" spans="1:4">
      <c r="A1108" s="8"/>
      <c r="B1108" s="11"/>
      <c r="C1108" s="11"/>
      <c r="D1108" s="163"/>
    </row>
    <row r="1109" spans="1:4">
      <c r="A1109" s="8"/>
      <c r="B1109" s="11"/>
      <c r="C1109" s="11"/>
      <c r="D1109" s="163"/>
    </row>
    <row r="1110" spans="1:4">
      <c r="A1110" s="8"/>
      <c r="B1110" s="11"/>
      <c r="C1110" s="11"/>
      <c r="D1110" s="163"/>
    </row>
    <row r="1111" spans="1:4">
      <c r="A1111" s="8"/>
      <c r="B1111" s="11"/>
      <c r="C1111" s="11"/>
      <c r="D1111" s="163"/>
    </row>
    <row r="1112" spans="1:4">
      <c r="A1112" s="8"/>
      <c r="B1112" s="11"/>
      <c r="C1112" s="11"/>
      <c r="D1112" s="163"/>
    </row>
    <row r="1113" spans="1:4">
      <c r="A1113" s="8"/>
      <c r="B1113" s="11"/>
      <c r="C1113" s="11"/>
      <c r="D1113" s="163"/>
    </row>
    <row r="1114" spans="1:4">
      <c r="A1114" s="8"/>
      <c r="B1114" s="11"/>
      <c r="C1114" s="11"/>
      <c r="D1114" s="163"/>
    </row>
    <row r="1115" spans="1:4">
      <c r="A1115" s="8"/>
      <c r="B1115" s="11"/>
      <c r="C1115" s="11"/>
      <c r="D1115" s="163"/>
    </row>
    <row r="1116" spans="1:4">
      <c r="A1116" s="8"/>
      <c r="B1116" s="11"/>
      <c r="C1116" s="11"/>
      <c r="D1116" s="163"/>
    </row>
    <row r="1117" spans="1:4">
      <c r="A1117" s="8"/>
      <c r="B1117" s="11"/>
      <c r="C1117" s="11"/>
      <c r="D1117" s="163"/>
    </row>
    <row r="1118" spans="1:4">
      <c r="A1118" s="8"/>
      <c r="B1118" s="11"/>
      <c r="C1118" s="11"/>
      <c r="D1118" s="163"/>
    </row>
    <row r="1119" spans="1:4">
      <c r="A1119" s="8"/>
      <c r="B1119" s="11"/>
      <c r="C1119" s="11"/>
      <c r="D1119" s="163"/>
    </row>
    <row r="1120" spans="1:4">
      <c r="A1120" s="8"/>
      <c r="B1120" s="11"/>
      <c r="C1120" s="11"/>
      <c r="D1120" s="163"/>
    </row>
    <row r="1121" spans="1:4">
      <c r="A1121" s="8"/>
      <c r="B1121" s="11"/>
      <c r="C1121" s="11"/>
      <c r="D1121" s="163"/>
    </row>
    <row r="1122" spans="1:4">
      <c r="A1122" s="8"/>
      <c r="B1122" s="11"/>
      <c r="C1122" s="11"/>
      <c r="D1122" s="163"/>
    </row>
    <row r="1123" spans="1:4">
      <c r="A1123" s="8"/>
      <c r="B1123" s="11"/>
      <c r="C1123" s="11"/>
      <c r="D1123" s="163"/>
    </row>
    <row r="1124" spans="1:4">
      <c r="A1124" s="8"/>
      <c r="B1124" s="11"/>
      <c r="C1124" s="11"/>
      <c r="D1124" s="163"/>
    </row>
    <row r="1125" spans="1:4">
      <c r="A1125" s="8"/>
      <c r="B1125" s="11"/>
      <c r="C1125" s="11"/>
      <c r="D1125" s="163"/>
    </row>
    <row r="1126" spans="1:4">
      <c r="A1126" s="8"/>
      <c r="B1126" s="11"/>
      <c r="C1126" s="11"/>
      <c r="D1126" s="163"/>
    </row>
    <row r="1127" spans="1:4">
      <c r="A1127" s="8"/>
      <c r="B1127" s="11"/>
      <c r="C1127" s="11"/>
      <c r="D1127" s="163"/>
    </row>
    <row r="1128" spans="1:4">
      <c r="A1128" s="8"/>
      <c r="B1128" s="11"/>
      <c r="C1128" s="11"/>
      <c r="D1128" s="163"/>
    </row>
    <row r="1129" spans="1:4">
      <c r="A1129" s="8"/>
      <c r="B1129" s="11"/>
      <c r="C1129" s="11"/>
      <c r="D1129" s="163"/>
    </row>
    <row r="1130" spans="1:4">
      <c r="A1130" s="8"/>
      <c r="B1130" s="11"/>
      <c r="C1130" s="11"/>
      <c r="D1130" s="163"/>
    </row>
    <row r="1131" spans="1:4">
      <c r="A1131" s="8"/>
      <c r="B1131" s="11"/>
      <c r="C1131" s="11"/>
      <c r="D1131" s="163"/>
    </row>
    <row r="1132" spans="1:4">
      <c r="A1132" s="8"/>
      <c r="B1132" s="11"/>
      <c r="C1132" s="11"/>
      <c r="D1132" s="163"/>
    </row>
    <row r="1133" spans="1:4">
      <c r="A1133" s="8"/>
      <c r="B1133" s="11"/>
      <c r="C1133" s="11"/>
      <c r="D1133" s="163"/>
    </row>
    <row r="1134" spans="1:4">
      <c r="A1134" s="8"/>
      <c r="B1134" s="11"/>
      <c r="C1134" s="11"/>
      <c r="D1134" s="163"/>
    </row>
    <row r="1135" spans="1:4">
      <c r="A1135" s="8"/>
      <c r="B1135" s="11"/>
      <c r="C1135" s="11"/>
      <c r="D1135" s="163"/>
    </row>
    <row r="1136" spans="1:4">
      <c r="A1136" s="8"/>
      <c r="B1136" s="11"/>
      <c r="C1136" s="11"/>
      <c r="D1136" s="163"/>
    </row>
    <row r="1137" spans="1:4">
      <c r="A1137" s="8"/>
      <c r="B1137" s="11"/>
      <c r="C1137" s="11"/>
      <c r="D1137" s="163"/>
    </row>
    <row r="1138" spans="1:4">
      <c r="A1138" s="8"/>
      <c r="B1138" s="11"/>
      <c r="C1138" s="11"/>
      <c r="D1138" s="163"/>
    </row>
    <row r="1139" spans="1:4">
      <c r="A1139" s="8"/>
      <c r="B1139" s="11"/>
      <c r="C1139" s="11"/>
      <c r="D1139" s="163"/>
    </row>
    <row r="1140" spans="1:4">
      <c r="A1140" s="8"/>
      <c r="B1140" s="11"/>
      <c r="C1140" s="11"/>
      <c r="D1140" s="163"/>
    </row>
    <row r="1141" spans="1:4">
      <c r="A1141" s="8"/>
      <c r="B1141" s="11"/>
      <c r="C1141" s="11"/>
      <c r="D1141" s="163"/>
    </row>
    <row r="1142" spans="1:4">
      <c r="A1142" s="8"/>
      <c r="B1142" s="11"/>
      <c r="C1142" s="11"/>
      <c r="D1142" s="163"/>
    </row>
    <row r="1143" spans="1:4">
      <c r="A1143" s="8"/>
      <c r="B1143" s="11"/>
      <c r="C1143" s="11"/>
      <c r="D1143" s="163"/>
    </row>
    <row r="1144" spans="1:4">
      <c r="A1144" s="8"/>
      <c r="B1144" s="11"/>
      <c r="C1144" s="11"/>
      <c r="D1144" s="163"/>
    </row>
    <row r="1145" spans="1:4">
      <c r="A1145" s="8"/>
      <c r="B1145" s="11"/>
      <c r="C1145" s="11"/>
      <c r="D1145" s="163"/>
    </row>
    <row r="1146" spans="1:4">
      <c r="A1146" s="8"/>
      <c r="B1146" s="11"/>
      <c r="C1146" s="11"/>
      <c r="D1146" s="163"/>
    </row>
    <row r="1147" spans="1:4">
      <c r="A1147" s="8"/>
      <c r="B1147" s="11"/>
      <c r="C1147" s="11"/>
      <c r="D1147" s="163"/>
    </row>
    <row r="1148" spans="1:4">
      <c r="A1148" s="8"/>
      <c r="B1148" s="11"/>
      <c r="C1148" s="11"/>
      <c r="D1148" s="163"/>
    </row>
    <row r="1149" spans="1:4">
      <c r="A1149" s="8"/>
      <c r="B1149" s="11"/>
      <c r="C1149" s="11"/>
      <c r="D1149" s="163"/>
    </row>
    <row r="1150" spans="1:4">
      <c r="A1150" s="8"/>
      <c r="B1150" s="11"/>
      <c r="C1150" s="11"/>
      <c r="D1150" s="163"/>
    </row>
    <row r="1151" spans="1:4">
      <c r="A1151" s="8"/>
      <c r="B1151" s="11"/>
      <c r="C1151" s="11"/>
      <c r="D1151" s="163"/>
    </row>
    <row r="1152" spans="1:4">
      <c r="A1152" s="8"/>
      <c r="B1152" s="11"/>
      <c r="C1152" s="11"/>
      <c r="D1152" s="163"/>
    </row>
    <row r="1153" spans="1:4">
      <c r="A1153" s="8"/>
      <c r="B1153" s="11"/>
      <c r="C1153" s="11"/>
      <c r="D1153" s="163"/>
    </row>
    <row r="1154" spans="1:4">
      <c r="A1154" s="8"/>
      <c r="B1154" s="11"/>
      <c r="C1154" s="11"/>
      <c r="D1154" s="163"/>
    </row>
    <row r="1155" spans="1:4">
      <c r="A1155" s="8"/>
      <c r="B1155" s="11"/>
      <c r="C1155" s="11"/>
      <c r="D1155" s="163"/>
    </row>
    <row r="1156" spans="1:4">
      <c r="A1156" s="8"/>
      <c r="B1156" s="11"/>
      <c r="C1156" s="11"/>
      <c r="D1156" s="163"/>
    </row>
    <row r="1157" spans="1:4">
      <c r="A1157" s="8"/>
      <c r="B1157" s="11"/>
      <c r="C1157" s="11"/>
      <c r="D1157" s="163"/>
    </row>
    <row r="1158" spans="1:4">
      <c r="A1158" s="8"/>
      <c r="B1158" s="11"/>
      <c r="C1158" s="11"/>
      <c r="D1158" s="163"/>
    </row>
    <row r="1159" spans="1:4">
      <c r="A1159" s="8"/>
      <c r="B1159" s="11"/>
      <c r="C1159" s="11"/>
      <c r="D1159" s="163"/>
    </row>
    <row r="1160" spans="1:4">
      <c r="A1160" s="8"/>
      <c r="B1160" s="11"/>
      <c r="C1160" s="11"/>
      <c r="D1160" s="163"/>
    </row>
    <row r="1161" spans="1:4">
      <c r="A1161" s="8"/>
      <c r="B1161" s="11"/>
      <c r="C1161" s="11"/>
      <c r="D1161" s="163"/>
    </row>
    <row r="1162" spans="1:4">
      <c r="A1162" s="8"/>
      <c r="B1162" s="11"/>
      <c r="C1162" s="11"/>
      <c r="D1162" s="163"/>
    </row>
    <row r="1163" spans="1:4">
      <c r="A1163" s="8"/>
      <c r="B1163" s="11"/>
      <c r="C1163" s="11"/>
      <c r="D1163" s="163"/>
    </row>
    <row r="1164" spans="1:4">
      <c r="A1164" s="8"/>
      <c r="B1164" s="11"/>
      <c r="C1164" s="11"/>
      <c r="D1164" s="163"/>
    </row>
    <row r="1165" spans="1:4">
      <c r="A1165" s="8"/>
      <c r="B1165" s="11"/>
      <c r="C1165" s="11"/>
      <c r="D1165" s="163"/>
    </row>
    <row r="1166" spans="1:4">
      <c r="A1166" s="8"/>
      <c r="B1166" s="11"/>
      <c r="C1166" s="11"/>
      <c r="D1166" s="163"/>
    </row>
    <row r="1167" spans="1:4">
      <c r="A1167" s="8"/>
      <c r="B1167" s="11"/>
      <c r="C1167" s="11"/>
      <c r="D1167" s="163"/>
    </row>
    <row r="1168" spans="1:4">
      <c r="A1168" s="8"/>
      <c r="B1168" s="11"/>
      <c r="C1168" s="11"/>
      <c r="D1168" s="163"/>
    </row>
    <row r="1169" spans="1:4">
      <c r="A1169" s="8"/>
      <c r="B1169" s="11"/>
      <c r="C1169" s="11"/>
      <c r="D1169" s="163"/>
    </row>
    <row r="1170" spans="1:4">
      <c r="A1170" s="8"/>
      <c r="B1170" s="11"/>
      <c r="C1170" s="11"/>
      <c r="D1170" s="163"/>
    </row>
    <row r="1171" spans="1:4">
      <c r="A1171" s="8"/>
      <c r="B1171" s="11"/>
      <c r="C1171" s="11"/>
      <c r="D1171" s="163"/>
    </row>
    <row r="1172" spans="1:4">
      <c r="A1172" s="8"/>
      <c r="B1172" s="11"/>
      <c r="C1172" s="11"/>
      <c r="D1172" s="163"/>
    </row>
    <row r="1173" spans="1:4">
      <c r="A1173" s="8"/>
      <c r="B1173" s="11"/>
      <c r="C1173" s="11"/>
      <c r="D1173" s="163"/>
    </row>
    <row r="1174" spans="1:4">
      <c r="A1174" s="8"/>
      <c r="B1174" s="11"/>
      <c r="C1174" s="11"/>
      <c r="D1174" s="163"/>
    </row>
    <row r="1175" spans="1:4">
      <c r="A1175" s="8"/>
      <c r="B1175" s="11"/>
      <c r="C1175" s="11"/>
      <c r="D1175" s="163"/>
    </row>
    <row r="1176" spans="1:4">
      <c r="A1176" s="8"/>
      <c r="B1176" s="11"/>
      <c r="C1176" s="11"/>
      <c r="D1176" s="163"/>
    </row>
    <row r="1177" spans="1:4">
      <c r="A1177" s="8"/>
      <c r="B1177" s="11"/>
      <c r="C1177" s="11"/>
      <c r="D1177" s="163"/>
    </row>
    <row r="1178" spans="1:4">
      <c r="A1178" s="8"/>
      <c r="B1178" s="11"/>
      <c r="C1178" s="11"/>
      <c r="D1178" s="163"/>
    </row>
    <row r="1179" spans="1:4">
      <c r="A1179" s="8"/>
      <c r="B1179" s="11"/>
      <c r="C1179" s="11"/>
      <c r="D1179" s="163"/>
    </row>
    <row r="1180" spans="1:4">
      <c r="A1180" s="8"/>
      <c r="B1180" s="11"/>
      <c r="C1180" s="11"/>
      <c r="D1180" s="163"/>
    </row>
    <row r="1181" spans="1:4">
      <c r="A1181" s="8"/>
      <c r="B1181" s="11"/>
      <c r="C1181" s="11"/>
      <c r="D1181" s="163"/>
    </row>
    <row r="1182" spans="1:4">
      <c r="A1182" s="8"/>
      <c r="B1182" s="11"/>
      <c r="C1182" s="11"/>
      <c r="D1182" s="163"/>
    </row>
    <row r="1183" spans="1:4">
      <c r="A1183" s="8"/>
      <c r="B1183" s="11"/>
      <c r="C1183" s="11"/>
      <c r="D1183" s="163"/>
    </row>
    <row r="1184" spans="1:4">
      <c r="A1184" s="8"/>
      <c r="B1184" s="11"/>
      <c r="C1184" s="11"/>
      <c r="D1184" s="163"/>
    </row>
    <row r="1185" spans="1:4">
      <c r="A1185" s="8"/>
      <c r="B1185" s="11"/>
      <c r="C1185" s="11"/>
      <c r="D1185" s="163"/>
    </row>
    <row r="1186" spans="1:4">
      <c r="A1186" s="8"/>
      <c r="B1186" s="11"/>
      <c r="C1186" s="11"/>
      <c r="D1186" s="164"/>
    </row>
    <row r="1187" spans="1:4">
      <c r="A1187" s="8"/>
      <c r="B1187" s="11"/>
      <c r="C1187" s="11"/>
      <c r="D1187" s="164"/>
    </row>
    <row r="1188" spans="1:4">
      <c r="A1188" s="8"/>
      <c r="B1188" s="11"/>
      <c r="C1188" s="11"/>
      <c r="D1188" s="164"/>
    </row>
    <row r="1189" spans="1:4">
      <c r="A1189" s="8"/>
      <c r="B1189" s="11"/>
      <c r="C1189" s="11"/>
      <c r="D1189" s="164"/>
    </row>
    <row r="1190" spans="1:4">
      <c r="A1190" s="8"/>
      <c r="B1190" s="11"/>
      <c r="C1190" s="11"/>
      <c r="D1190" s="164"/>
    </row>
    <row r="1191" spans="1:4">
      <c r="A1191" s="8"/>
      <c r="B1191" s="11"/>
      <c r="C1191" s="11"/>
      <c r="D1191" s="164"/>
    </row>
    <row r="1192" spans="1:4">
      <c r="A1192" s="8"/>
      <c r="B1192" s="11"/>
      <c r="C1192" s="11"/>
      <c r="D1192" s="164"/>
    </row>
    <row r="1193" spans="1:4">
      <c r="A1193" s="8"/>
      <c r="B1193" s="11"/>
      <c r="C1193" s="11"/>
      <c r="D1193" s="164"/>
    </row>
    <row r="1194" spans="1:4">
      <c r="A1194" s="8"/>
      <c r="B1194" s="11"/>
      <c r="C1194" s="11"/>
      <c r="D1194" s="164"/>
    </row>
    <row r="1195" spans="1:4">
      <c r="A1195" s="8"/>
      <c r="B1195" s="11"/>
      <c r="C1195" s="11"/>
      <c r="D1195" s="164"/>
    </row>
    <row r="1196" spans="1:4">
      <c r="A1196" s="8"/>
      <c r="B1196" s="11"/>
      <c r="C1196" s="11"/>
      <c r="D1196" s="164"/>
    </row>
    <row r="1197" spans="1:4">
      <c r="A1197" s="8"/>
      <c r="B1197" s="11"/>
      <c r="C1197" s="11"/>
      <c r="D1197" s="164"/>
    </row>
    <row r="1198" spans="1:4">
      <c r="A1198" s="8"/>
      <c r="B1198" s="11"/>
      <c r="C1198" s="11"/>
      <c r="D1198" s="164"/>
    </row>
    <row r="1199" spans="1:4">
      <c r="A1199" s="8"/>
      <c r="B1199" s="11"/>
      <c r="C1199" s="11"/>
      <c r="D1199" s="164"/>
    </row>
    <row r="1200" spans="1:4">
      <c r="A1200" s="8"/>
      <c r="B1200" s="11"/>
      <c r="C1200" s="11"/>
      <c r="D1200" s="164"/>
    </row>
    <row r="1201" spans="1:4">
      <c r="A1201" s="8"/>
      <c r="B1201" s="11"/>
      <c r="C1201" s="11"/>
      <c r="D1201" s="164"/>
    </row>
    <row r="1202" spans="1:4">
      <c r="A1202" s="8"/>
      <c r="B1202" s="11"/>
      <c r="C1202" s="11"/>
      <c r="D1202" s="164"/>
    </row>
    <row r="1203" spans="1:4">
      <c r="A1203" s="8"/>
      <c r="B1203" s="11"/>
      <c r="C1203" s="11"/>
      <c r="D1203" s="164"/>
    </row>
    <row r="1204" spans="1:4">
      <c r="A1204" s="8"/>
      <c r="B1204" s="11"/>
      <c r="C1204" s="11"/>
      <c r="D1204" s="164"/>
    </row>
    <row r="1205" spans="1:4">
      <c r="A1205" s="8"/>
      <c r="B1205" s="11"/>
      <c r="C1205" s="11"/>
      <c r="D1205" s="164"/>
    </row>
    <row r="1206" spans="1:4">
      <c r="A1206" s="8"/>
      <c r="B1206" s="11"/>
      <c r="C1206" s="11"/>
      <c r="D1206" s="164"/>
    </row>
    <row r="1207" spans="1:4">
      <c r="A1207" s="8"/>
      <c r="B1207" s="11"/>
      <c r="C1207" s="11"/>
      <c r="D1207" s="164"/>
    </row>
    <row r="1208" spans="1:4">
      <c r="A1208" s="8"/>
      <c r="B1208" s="11"/>
      <c r="C1208" s="11"/>
      <c r="D1208" s="164"/>
    </row>
    <row r="1209" spans="1:4">
      <c r="A1209" s="8"/>
      <c r="B1209" s="11"/>
      <c r="C1209" s="11"/>
      <c r="D1209" s="164"/>
    </row>
    <row r="1210" spans="1:4">
      <c r="A1210" s="8"/>
      <c r="B1210" s="11"/>
      <c r="C1210" s="11"/>
      <c r="D1210" s="164"/>
    </row>
    <row r="1211" spans="1:4">
      <c r="A1211" s="8"/>
      <c r="B1211" s="11"/>
      <c r="C1211" s="11"/>
      <c r="D1211" s="164"/>
    </row>
    <row r="1212" spans="1:4">
      <c r="A1212" s="8"/>
      <c r="B1212" s="11"/>
      <c r="C1212" s="11"/>
      <c r="D1212" s="164"/>
    </row>
    <row r="1213" spans="1:4">
      <c r="A1213" s="8"/>
      <c r="B1213" s="11"/>
      <c r="C1213" s="11"/>
      <c r="D1213" s="164"/>
    </row>
    <row r="1214" spans="1:4">
      <c r="A1214" s="8"/>
      <c r="B1214" s="11"/>
      <c r="C1214" s="11"/>
      <c r="D1214" s="164"/>
    </row>
    <row r="1215" spans="1:4">
      <c r="A1215" s="8"/>
      <c r="B1215" s="11"/>
      <c r="C1215" s="11"/>
      <c r="D1215" s="164"/>
    </row>
    <row r="1216" spans="1:4">
      <c r="A1216" s="8"/>
      <c r="B1216" s="11"/>
      <c r="C1216" s="11"/>
      <c r="D1216" s="164"/>
    </row>
    <row r="1217" spans="1:4">
      <c r="A1217" s="8"/>
      <c r="B1217" s="11"/>
      <c r="C1217" s="11"/>
      <c r="D1217" s="164"/>
    </row>
    <row r="1218" spans="1:4">
      <c r="A1218" s="8"/>
      <c r="B1218" s="11"/>
      <c r="C1218" s="11"/>
      <c r="D1218" s="164"/>
    </row>
    <row r="1219" spans="1:4">
      <c r="A1219" s="8"/>
      <c r="B1219" s="11"/>
      <c r="C1219" s="11"/>
      <c r="D1219" s="164"/>
    </row>
    <row r="1220" spans="1:4">
      <c r="A1220" s="8"/>
      <c r="B1220" s="11"/>
      <c r="C1220" s="11"/>
      <c r="D1220" s="164"/>
    </row>
    <row r="1221" spans="1:4">
      <c r="A1221" s="8"/>
      <c r="B1221" s="11"/>
      <c r="C1221" s="11"/>
      <c r="D1221" s="164"/>
    </row>
    <row r="1222" spans="1:4">
      <c r="A1222" s="8"/>
      <c r="B1222" s="11"/>
      <c r="C1222" s="11"/>
      <c r="D1222" s="164"/>
    </row>
    <row r="1223" spans="1:4">
      <c r="A1223" s="8"/>
      <c r="B1223" s="11"/>
      <c r="C1223" s="11"/>
      <c r="D1223" s="164"/>
    </row>
    <row r="1224" spans="1:4">
      <c r="A1224" s="8"/>
      <c r="B1224" s="11"/>
      <c r="C1224" s="11"/>
      <c r="D1224" s="164"/>
    </row>
    <row r="1225" spans="1:4">
      <c r="A1225" s="8"/>
      <c r="B1225" s="11"/>
      <c r="C1225" s="11"/>
      <c r="D1225" s="164"/>
    </row>
    <row r="1226" spans="1:4">
      <c r="A1226" s="8"/>
      <c r="B1226" s="11"/>
      <c r="C1226" s="11"/>
      <c r="D1226" s="164"/>
    </row>
    <row r="1227" spans="1:4">
      <c r="A1227" s="8"/>
      <c r="B1227" s="11"/>
      <c r="C1227" s="11"/>
      <c r="D1227" s="164"/>
    </row>
    <row r="1228" spans="1:4">
      <c r="A1228" s="8"/>
      <c r="B1228" s="11"/>
      <c r="C1228" s="11"/>
      <c r="D1228" s="164"/>
    </row>
    <row r="1229" spans="1:4">
      <c r="A1229" s="8"/>
      <c r="B1229" s="11"/>
      <c r="C1229" s="11"/>
      <c r="D1229" s="164"/>
    </row>
    <row r="1230" spans="1:4">
      <c r="A1230" s="8"/>
      <c r="B1230" s="11"/>
      <c r="C1230" s="11"/>
      <c r="D1230" s="164"/>
    </row>
    <row r="1231" spans="1:4">
      <c r="A1231" s="8"/>
      <c r="B1231" s="11"/>
      <c r="C1231" s="11"/>
      <c r="D1231" s="164"/>
    </row>
    <row r="1232" spans="1:4">
      <c r="A1232" s="8"/>
      <c r="B1232" s="11"/>
      <c r="C1232" s="11"/>
      <c r="D1232" s="164"/>
    </row>
    <row r="1233" spans="1:4">
      <c r="A1233" s="8"/>
      <c r="B1233" s="11"/>
      <c r="C1233" s="11"/>
      <c r="D1233" s="164"/>
    </row>
    <row r="1234" spans="1:4">
      <c r="A1234" s="8"/>
      <c r="B1234" s="11"/>
      <c r="C1234" s="11"/>
      <c r="D1234" s="164"/>
    </row>
    <row r="1235" spans="1:4">
      <c r="A1235" s="8"/>
      <c r="B1235" s="11"/>
      <c r="C1235" s="11"/>
      <c r="D1235" s="164"/>
    </row>
    <row r="1236" spans="1:4">
      <c r="A1236" s="8"/>
      <c r="B1236" s="11"/>
      <c r="C1236" s="11"/>
      <c r="D1236" s="164"/>
    </row>
    <row r="1237" spans="1:4">
      <c r="A1237" s="8"/>
      <c r="B1237" s="11"/>
      <c r="C1237" s="11"/>
      <c r="D1237" s="164"/>
    </row>
    <row r="1238" spans="1:4">
      <c r="A1238" s="8"/>
      <c r="B1238" s="11"/>
      <c r="C1238" s="11"/>
      <c r="D1238" s="164"/>
    </row>
    <row r="1239" spans="1:4">
      <c r="A1239" s="8"/>
      <c r="B1239" s="11"/>
      <c r="C1239" s="11"/>
      <c r="D1239" s="164"/>
    </row>
    <row r="1240" spans="1:4">
      <c r="A1240" s="8"/>
      <c r="B1240" s="11"/>
      <c r="C1240" s="11"/>
      <c r="D1240" s="164"/>
    </row>
    <row r="1241" spans="1:4">
      <c r="A1241" s="8"/>
      <c r="B1241" s="11"/>
      <c r="C1241" s="11"/>
      <c r="D1241" s="164"/>
    </row>
    <row r="1242" spans="1:4">
      <c r="A1242" s="8"/>
      <c r="B1242" s="11"/>
      <c r="C1242" s="11"/>
      <c r="D1242" s="164"/>
    </row>
    <row r="1243" spans="1:4">
      <c r="A1243" s="8"/>
      <c r="B1243" s="11"/>
      <c r="C1243" s="11"/>
      <c r="D1243" s="164"/>
    </row>
    <row r="1244" spans="1:4">
      <c r="A1244" s="8"/>
      <c r="B1244" s="11"/>
      <c r="C1244" s="11"/>
      <c r="D1244" s="164"/>
    </row>
    <row r="1245" spans="1:4">
      <c r="A1245" s="8"/>
      <c r="B1245" s="11"/>
      <c r="C1245" s="11"/>
      <c r="D1245" s="164"/>
    </row>
    <row r="1246" spans="1:4">
      <c r="A1246" s="8"/>
      <c r="B1246" s="11"/>
      <c r="C1246" s="11"/>
      <c r="D1246" s="164"/>
    </row>
    <row r="1247" spans="1:4">
      <c r="A1247" s="8"/>
      <c r="B1247" s="11"/>
      <c r="C1247" s="11"/>
      <c r="D1247" s="164"/>
    </row>
    <row r="1248" spans="1:4">
      <c r="A1248" s="8"/>
      <c r="B1248" s="11"/>
      <c r="C1248" s="11"/>
      <c r="D1248" s="164"/>
    </row>
    <row r="1249" spans="1:4">
      <c r="A1249" s="8"/>
      <c r="B1249" s="11"/>
      <c r="C1249" s="11"/>
      <c r="D1249" s="164"/>
    </row>
    <row r="1250" spans="1:4">
      <c r="A1250" s="8"/>
      <c r="B1250" s="11"/>
      <c r="C1250" s="11"/>
      <c r="D1250" s="164"/>
    </row>
    <row r="1251" spans="1:4">
      <c r="A1251" s="8"/>
      <c r="B1251" s="11"/>
      <c r="C1251" s="11"/>
      <c r="D1251" s="164"/>
    </row>
    <row r="1252" spans="1:4">
      <c r="A1252" s="8"/>
      <c r="B1252" s="11"/>
      <c r="C1252" s="11"/>
      <c r="D1252" s="164"/>
    </row>
    <row r="1253" spans="1:4">
      <c r="A1253" s="8"/>
      <c r="B1253" s="11"/>
      <c r="C1253" s="11"/>
      <c r="D1253" s="164"/>
    </row>
    <row r="1254" spans="1:4">
      <c r="A1254" s="8"/>
      <c r="B1254" s="11"/>
      <c r="C1254" s="11"/>
      <c r="D1254" s="164"/>
    </row>
    <row r="1255" spans="1:4">
      <c r="A1255" s="8"/>
      <c r="B1255" s="11"/>
      <c r="C1255" s="11"/>
      <c r="D1255" s="164"/>
    </row>
    <row r="1256" spans="1:4">
      <c r="A1256" s="8"/>
      <c r="B1256" s="11"/>
      <c r="C1256" s="11"/>
      <c r="D1256" s="164"/>
    </row>
    <row r="1257" spans="1:4">
      <c r="A1257" s="8"/>
      <c r="B1257" s="11"/>
      <c r="C1257" s="11"/>
      <c r="D1257" s="164"/>
    </row>
    <row r="1258" spans="1:4">
      <c r="A1258" s="8"/>
      <c r="B1258" s="11"/>
      <c r="C1258" s="11"/>
      <c r="D1258" s="164"/>
    </row>
    <row r="1259" spans="1:4">
      <c r="A1259" s="8"/>
      <c r="B1259" s="11"/>
      <c r="C1259" s="11"/>
      <c r="D1259" s="164"/>
    </row>
    <row r="1260" spans="1:4">
      <c r="A1260" s="8"/>
      <c r="B1260" s="11"/>
      <c r="C1260" s="11"/>
      <c r="D1260" s="164"/>
    </row>
    <row r="1261" spans="1:4">
      <c r="A1261" s="8"/>
      <c r="B1261" s="11"/>
      <c r="C1261" s="11"/>
      <c r="D1261" s="164"/>
    </row>
    <row r="1262" spans="1:4">
      <c r="A1262" s="8"/>
      <c r="B1262" s="11"/>
      <c r="C1262" s="11"/>
      <c r="D1262" s="164"/>
    </row>
    <row r="1263" spans="1:4">
      <c r="A1263" s="8"/>
      <c r="B1263" s="11"/>
      <c r="C1263" s="11"/>
      <c r="D1263" s="164"/>
    </row>
    <row r="1264" spans="1:4">
      <c r="A1264" s="8"/>
      <c r="B1264" s="11"/>
      <c r="C1264" s="11"/>
      <c r="D1264" s="164"/>
    </row>
    <row r="1265" spans="1:4">
      <c r="A1265" s="8"/>
      <c r="B1265" s="11"/>
      <c r="C1265" s="11"/>
      <c r="D1265" s="164"/>
    </row>
    <row r="1266" spans="1:4">
      <c r="A1266" s="8"/>
      <c r="B1266" s="11"/>
      <c r="C1266" s="11"/>
      <c r="D1266" s="164"/>
    </row>
    <row r="1267" spans="1:4">
      <c r="A1267" s="8"/>
      <c r="B1267" s="11"/>
      <c r="C1267" s="11"/>
      <c r="D1267" s="164"/>
    </row>
    <row r="1268" spans="1:4">
      <c r="A1268" s="8"/>
      <c r="B1268" s="11"/>
      <c r="C1268" s="11"/>
      <c r="D1268" s="164"/>
    </row>
    <row r="1269" spans="1:4">
      <c r="A1269" s="8"/>
      <c r="B1269" s="11"/>
      <c r="C1269" s="11"/>
      <c r="D1269" s="164"/>
    </row>
    <row r="1270" spans="1:4">
      <c r="A1270" s="8"/>
      <c r="B1270" s="11"/>
      <c r="C1270" s="11"/>
      <c r="D1270" s="164"/>
    </row>
    <row r="1271" spans="1:4">
      <c r="A1271" s="8"/>
      <c r="B1271" s="11"/>
      <c r="C1271" s="11"/>
      <c r="D1271" s="164"/>
    </row>
    <row r="1272" spans="1:4">
      <c r="A1272" s="8"/>
      <c r="B1272" s="11"/>
      <c r="C1272" s="11"/>
      <c r="D1272" s="164"/>
    </row>
    <row r="1273" spans="1:4">
      <c r="A1273" s="8"/>
      <c r="B1273" s="11"/>
      <c r="C1273" s="11"/>
      <c r="D1273" s="164"/>
    </row>
    <row r="1274" spans="1:4">
      <c r="A1274" s="8"/>
      <c r="B1274" s="11"/>
      <c r="C1274" s="11"/>
      <c r="D1274" s="164"/>
    </row>
    <row r="1275" spans="1:4">
      <c r="A1275" s="8"/>
      <c r="B1275" s="11"/>
      <c r="C1275" s="11"/>
      <c r="D1275" s="164"/>
    </row>
    <row r="1276" spans="1:4">
      <c r="A1276" s="8"/>
      <c r="B1276" s="11"/>
      <c r="C1276" s="11"/>
      <c r="D1276" s="164"/>
    </row>
    <row r="1277" spans="1:4">
      <c r="A1277" s="8"/>
      <c r="B1277" s="11"/>
      <c r="C1277" s="11"/>
      <c r="D1277" s="164"/>
    </row>
    <row r="1278" spans="1:4">
      <c r="A1278" s="8"/>
      <c r="B1278" s="11"/>
      <c r="C1278" s="11"/>
      <c r="D1278" s="164"/>
    </row>
    <row r="1279" spans="1:4">
      <c r="A1279" s="8"/>
      <c r="B1279" s="11"/>
      <c r="C1279" s="11"/>
      <c r="D1279" s="164"/>
    </row>
    <row r="1280" spans="1:4">
      <c r="A1280" s="8"/>
      <c r="B1280" s="11"/>
      <c r="C1280" s="11"/>
      <c r="D1280" s="164"/>
    </row>
    <row r="1281" spans="1:4">
      <c r="A1281" s="8"/>
      <c r="B1281" s="11"/>
      <c r="C1281" s="11"/>
      <c r="D1281" s="164"/>
    </row>
    <row r="1282" spans="1:4">
      <c r="A1282" s="8"/>
      <c r="B1282" s="11"/>
      <c r="C1282" s="11"/>
      <c r="D1282" s="164"/>
    </row>
    <row r="1283" spans="1:4">
      <c r="A1283" s="8"/>
      <c r="B1283" s="11"/>
      <c r="C1283" s="11"/>
      <c r="D1283" s="164"/>
    </row>
    <row r="1284" spans="1:4">
      <c r="A1284" s="8"/>
      <c r="B1284" s="11"/>
      <c r="C1284" s="11"/>
      <c r="D1284" s="164"/>
    </row>
    <row r="1285" spans="1:4">
      <c r="A1285" s="8"/>
      <c r="B1285" s="11"/>
      <c r="C1285" s="11"/>
      <c r="D1285" s="164"/>
    </row>
    <row r="1286" spans="1:4">
      <c r="A1286" s="8"/>
      <c r="B1286" s="11"/>
      <c r="C1286" s="11"/>
      <c r="D1286" s="164"/>
    </row>
    <row r="1287" spans="1:4">
      <c r="A1287" s="8"/>
      <c r="B1287" s="11"/>
      <c r="C1287" s="11"/>
      <c r="D1287" s="164"/>
    </row>
    <row r="1288" spans="1:4">
      <c r="A1288" s="8"/>
      <c r="B1288" s="11"/>
      <c r="C1288" s="11"/>
      <c r="D1288" s="164"/>
    </row>
    <row r="1289" spans="1:4">
      <c r="A1289" s="8"/>
      <c r="B1289" s="11"/>
      <c r="C1289" s="11"/>
      <c r="D1289" s="164"/>
    </row>
    <row r="1290" spans="1:4">
      <c r="A1290" s="8"/>
      <c r="B1290" s="11"/>
      <c r="C1290" s="11"/>
      <c r="D1290" s="164"/>
    </row>
    <row r="1291" spans="1:4">
      <c r="A1291" s="8"/>
      <c r="B1291" s="11"/>
      <c r="C1291" s="11"/>
      <c r="D1291" s="164"/>
    </row>
    <row r="1292" spans="1:4">
      <c r="A1292" s="8"/>
      <c r="B1292" s="11"/>
      <c r="C1292" s="11"/>
      <c r="D1292" s="164"/>
    </row>
    <row r="1293" spans="1:4">
      <c r="A1293" s="8"/>
      <c r="B1293" s="11"/>
      <c r="C1293" s="11"/>
      <c r="D1293" s="164"/>
    </row>
    <row r="1294" spans="1:4">
      <c r="A1294" s="8"/>
      <c r="B1294" s="11"/>
      <c r="C1294" s="11"/>
      <c r="D1294" s="164"/>
    </row>
    <row r="1295" spans="1:4">
      <c r="A1295" s="8"/>
      <c r="B1295" s="11"/>
      <c r="C1295" s="11"/>
      <c r="D1295" s="164"/>
    </row>
    <row r="1296" spans="1:4">
      <c r="A1296" s="8"/>
      <c r="B1296" s="11"/>
      <c r="C1296" s="11"/>
      <c r="D1296" s="164"/>
    </row>
    <row r="1297" spans="1:4">
      <c r="A1297" s="8"/>
      <c r="B1297" s="11"/>
      <c r="C1297" s="11"/>
      <c r="D1297" s="164"/>
    </row>
    <row r="1298" spans="1:4">
      <c r="A1298" s="8"/>
      <c r="B1298" s="11"/>
      <c r="C1298" s="11"/>
      <c r="D1298" s="164"/>
    </row>
    <row r="1299" spans="1:4">
      <c r="A1299" s="8"/>
      <c r="B1299" s="11"/>
      <c r="C1299" s="11"/>
      <c r="D1299" s="164"/>
    </row>
    <row r="1300" spans="1:4">
      <c r="A1300" s="8"/>
      <c r="B1300" s="11"/>
      <c r="C1300" s="11"/>
      <c r="D1300" s="164"/>
    </row>
    <row r="1301" spans="1:4">
      <c r="A1301" s="8"/>
      <c r="B1301" s="11"/>
      <c r="C1301" s="11"/>
      <c r="D1301" s="164"/>
    </row>
    <row r="1302" spans="1:4">
      <c r="A1302" s="8"/>
      <c r="B1302" s="11"/>
      <c r="C1302" s="11"/>
      <c r="D1302" s="164"/>
    </row>
    <row r="1303" spans="1:4">
      <c r="A1303" s="8"/>
      <c r="B1303" s="11"/>
      <c r="C1303" s="11"/>
      <c r="D1303" s="164"/>
    </row>
    <row r="1304" spans="1:4">
      <c r="A1304" s="8"/>
      <c r="B1304" s="11"/>
      <c r="C1304" s="11"/>
      <c r="D1304" s="164"/>
    </row>
    <row r="1305" spans="1:4">
      <c r="A1305" s="8"/>
      <c r="B1305" s="11"/>
      <c r="C1305" s="11"/>
      <c r="D1305" s="164"/>
    </row>
    <row r="1306" spans="1:4">
      <c r="A1306" s="8"/>
      <c r="B1306" s="11"/>
      <c r="C1306" s="11"/>
      <c r="D1306" s="164"/>
    </row>
    <row r="1307" spans="1:4">
      <c r="A1307" s="8"/>
      <c r="B1307" s="11"/>
      <c r="C1307" s="11"/>
      <c r="D1307" s="164"/>
    </row>
    <row r="1308" spans="1:4">
      <c r="A1308" s="8"/>
      <c r="B1308" s="11"/>
      <c r="C1308" s="11"/>
      <c r="D1308" s="164"/>
    </row>
    <row r="1309" spans="1:4">
      <c r="A1309" s="8"/>
      <c r="B1309" s="11"/>
      <c r="C1309" s="11"/>
      <c r="D1309" s="164"/>
    </row>
    <row r="1310" spans="1:4">
      <c r="A1310" s="8"/>
      <c r="B1310" s="11"/>
      <c r="C1310" s="11"/>
      <c r="D1310" s="164"/>
    </row>
    <row r="1311" spans="1:4">
      <c r="A1311" s="8"/>
      <c r="B1311" s="11"/>
      <c r="C1311" s="11"/>
      <c r="D1311" s="164"/>
    </row>
    <row r="1312" spans="1:4">
      <c r="A1312" s="8"/>
      <c r="B1312" s="11"/>
      <c r="C1312" s="11"/>
      <c r="D1312" s="164"/>
    </row>
    <row r="1313" spans="1:4">
      <c r="A1313" s="8"/>
      <c r="B1313" s="11"/>
      <c r="C1313" s="11"/>
      <c r="D1313" s="164"/>
    </row>
    <row r="1314" spans="1:4">
      <c r="A1314" s="8"/>
      <c r="B1314" s="11"/>
      <c r="C1314" s="11"/>
      <c r="D1314" s="164"/>
    </row>
    <row r="1315" spans="1:4">
      <c r="A1315" s="8"/>
      <c r="B1315" s="11"/>
      <c r="C1315" s="11"/>
      <c r="D1315" s="164"/>
    </row>
    <row r="1316" spans="1:4">
      <c r="A1316" s="8"/>
      <c r="B1316" s="11"/>
      <c r="C1316" s="11"/>
      <c r="D1316" s="164"/>
    </row>
    <row r="1317" spans="1:4">
      <c r="A1317" s="8"/>
      <c r="B1317" s="11"/>
      <c r="C1317" s="11"/>
      <c r="D1317" s="164"/>
    </row>
    <row r="1318" spans="1:4">
      <c r="A1318" s="8"/>
      <c r="B1318" s="11"/>
      <c r="C1318" s="11"/>
      <c r="D1318" s="164"/>
    </row>
    <row r="1319" spans="1:4">
      <c r="A1319" s="8"/>
      <c r="B1319" s="11"/>
      <c r="C1319" s="11"/>
      <c r="D1319" s="164"/>
    </row>
    <row r="1320" spans="1:4">
      <c r="A1320" s="8"/>
      <c r="B1320" s="11"/>
      <c r="C1320" s="11"/>
      <c r="D1320" s="164"/>
    </row>
    <row r="1321" spans="1:4">
      <c r="A1321" s="8"/>
      <c r="B1321" s="11"/>
      <c r="C1321" s="11"/>
      <c r="D1321" s="164"/>
    </row>
    <row r="1322" spans="1:4">
      <c r="A1322" s="8"/>
      <c r="B1322" s="11"/>
      <c r="C1322" s="11"/>
      <c r="D1322" s="164"/>
    </row>
    <row r="1323" spans="1:4">
      <c r="A1323" s="8"/>
      <c r="B1323" s="11"/>
      <c r="C1323" s="11"/>
      <c r="D1323" s="164"/>
    </row>
    <row r="1324" spans="1:4">
      <c r="A1324" s="8"/>
      <c r="B1324" s="11"/>
      <c r="C1324" s="11"/>
      <c r="D1324" s="164"/>
    </row>
    <row r="1325" spans="1:4">
      <c r="A1325" s="8"/>
      <c r="B1325" s="11"/>
      <c r="C1325" s="11"/>
      <c r="D1325" s="164"/>
    </row>
    <row r="1326" spans="1:4">
      <c r="A1326" s="8"/>
      <c r="B1326" s="11"/>
      <c r="C1326" s="11"/>
      <c r="D1326" s="164"/>
    </row>
    <row r="1327" spans="1:4">
      <c r="A1327" s="8"/>
      <c r="B1327" s="11"/>
      <c r="C1327" s="11"/>
      <c r="D1327" s="164"/>
    </row>
    <row r="1328" spans="1:4">
      <c r="A1328" s="8"/>
      <c r="B1328" s="11"/>
      <c r="C1328" s="11"/>
      <c r="D1328" s="164"/>
    </row>
    <row r="1329" spans="1:4">
      <c r="A1329" s="8"/>
      <c r="B1329" s="11"/>
      <c r="C1329" s="11"/>
      <c r="D1329" s="164"/>
    </row>
    <row r="1330" spans="1:4">
      <c r="A1330" s="8"/>
      <c r="B1330" s="11"/>
      <c r="C1330" s="11"/>
      <c r="D1330" s="164"/>
    </row>
    <row r="1331" spans="1:4">
      <c r="A1331" s="8"/>
      <c r="B1331" s="11"/>
      <c r="C1331" s="11"/>
      <c r="D1331" s="164"/>
    </row>
    <row r="1332" spans="1:4">
      <c r="A1332" s="8"/>
      <c r="B1332" s="11"/>
      <c r="C1332" s="11"/>
      <c r="D1332" s="164"/>
    </row>
    <row r="1333" spans="1:4">
      <c r="A1333" s="8"/>
      <c r="B1333" s="11"/>
      <c r="C1333" s="11"/>
      <c r="D1333" s="164"/>
    </row>
    <row r="1334" spans="1:4">
      <c r="A1334" s="8"/>
      <c r="B1334" s="11"/>
      <c r="C1334" s="11"/>
      <c r="D1334" s="164"/>
    </row>
    <row r="1335" spans="1:4">
      <c r="A1335" s="8"/>
      <c r="B1335" s="11"/>
      <c r="C1335" s="11"/>
      <c r="D1335" s="164"/>
    </row>
    <row r="1336" spans="1:4">
      <c r="A1336" s="8"/>
      <c r="B1336" s="11"/>
      <c r="C1336" s="11"/>
      <c r="D1336" s="164"/>
    </row>
    <row r="1337" spans="1:4">
      <c r="A1337" s="8"/>
      <c r="B1337" s="11"/>
      <c r="C1337" s="11"/>
      <c r="D1337" s="164"/>
    </row>
    <row r="1338" spans="1:4">
      <c r="A1338" s="8"/>
      <c r="B1338" s="11"/>
      <c r="C1338" s="11"/>
      <c r="D1338" s="164"/>
    </row>
    <row r="1339" spans="1:4">
      <c r="A1339" s="8"/>
      <c r="B1339" s="11"/>
      <c r="C1339" s="11"/>
      <c r="D1339" s="164"/>
    </row>
    <row r="1340" spans="1:4">
      <c r="A1340" s="8"/>
      <c r="B1340" s="11"/>
      <c r="C1340" s="11"/>
      <c r="D1340" s="164"/>
    </row>
    <row r="1341" spans="1:4">
      <c r="A1341" s="8"/>
      <c r="B1341" s="11"/>
      <c r="C1341" s="11"/>
      <c r="D1341" s="164"/>
    </row>
    <row r="1342" spans="1:4">
      <c r="A1342" s="8"/>
      <c r="B1342" s="11"/>
      <c r="C1342" s="11"/>
      <c r="D1342" s="164"/>
    </row>
    <row r="1343" spans="1:4">
      <c r="A1343" s="8"/>
      <c r="B1343" s="11"/>
      <c r="C1343" s="11"/>
      <c r="D1343" s="164"/>
    </row>
    <row r="1344" spans="1:4">
      <c r="A1344" s="8"/>
      <c r="B1344" s="11"/>
      <c r="C1344" s="11"/>
      <c r="D1344" s="164"/>
    </row>
    <row r="1345" spans="1:4">
      <c r="A1345" s="8"/>
      <c r="B1345" s="11"/>
      <c r="C1345" s="11"/>
      <c r="D1345" s="164"/>
    </row>
    <row r="1346" spans="1:4">
      <c r="A1346" s="8"/>
      <c r="B1346" s="11"/>
      <c r="C1346" s="11"/>
      <c r="D1346" s="164"/>
    </row>
    <row r="1347" spans="1:4">
      <c r="A1347" s="8"/>
      <c r="B1347" s="11"/>
      <c r="C1347" s="11"/>
      <c r="D1347" s="164"/>
    </row>
    <row r="1348" spans="1:4">
      <c r="A1348" s="8"/>
      <c r="B1348" s="11"/>
      <c r="C1348" s="11"/>
      <c r="D1348" s="164"/>
    </row>
    <row r="1349" spans="1:4">
      <c r="A1349" s="8"/>
      <c r="B1349" s="11"/>
      <c r="C1349" s="11"/>
      <c r="D1349" s="164"/>
    </row>
    <row r="1350" spans="1:4">
      <c r="A1350" s="8"/>
      <c r="B1350" s="11"/>
      <c r="C1350" s="11"/>
      <c r="D1350" s="164"/>
    </row>
    <row r="1351" spans="1:4">
      <c r="A1351" s="8"/>
      <c r="B1351" s="11"/>
      <c r="C1351" s="11"/>
      <c r="D1351" s="164"/>
    </row>
    <row r="1352" spans="1:4">
      <c r="A1352" s="8"/>
      <c r="B1352" s="11"/>
      <c r="C1352" s="11"/>
      <c r="D1352" s="164"/>
    </row>
    <row r="1353" spans="1:4">
      <c r="A1353" s="8"/>
      <c r="B1353" s="11"/>
      <c r="C1353" s="11"/>
      <c r="D1353" s="164"/>
    </row>
    <row r="1354" spans="1:4">
      <c r="A1354" s="8"/>
      <c r="B1354" s="11"/>
      <c r="C1354" s="11"/>
      <c r="D1354" s="164"/>
    </row>
    <row r="1355" spans="1:4">
      <c r="A1355" s="8"/>
      <c r="B1355" s="11"/>
      <c r="C1355" s="11"/>
      <c r="D1355" s="164"/>
    </row>
    <row r="1356" spans="1:4">
      <c r="A1356" s="8"/>
      <c r="B1356" s="11"/>
      <c r="C1356" s="11"/>
      <c r="D1356" s="164"/>
    </row>
    <row r="1357" spans="1:4">
      <c r="A1357" s="8"/>
      <c r="B1357" s="11"/>
      <c r="C1357" s="11"/>
      <c r="D1357" s="164"/>
    </row>
    <row r="1358" spans="1:4">
      <c r="A1358" s="8"/>
      <c r="B1358" s="11"/>
      <c r="C1358" s="11"/>
      <c r="D1358" s="164"/>
    </row>
    <row r="1359" spans="1:4">
      <c r="A1359" s="8"/>
      <c r="B1359" s="11"/>
      <c r="C1359" s="11"/>
      <c r="D1359" s="164"/>
    </row>
    <row r="1360" spans="1:4">
      <c r="A1360" s="8"/>
      <c r="B1360" s="11"/>
      <c r="C1360" s="11"/>
      <c r="D1360" s="164"/>
    </row>
    <row r="1361" spans="1:4">
      <c r="A1361" s="8"/>
      <c r="B1361" s="11"/>
      <c r="C1361" s="11"/>
      <c r="D1361" s="164"/>
    </row>
    <row r="1362" spans="1:4">
      <c r="A1362" s="8"/>
      <c r="B1362" s="11"/>
      <c r="C1362" s="11"/>
      <c r="D1362" s="164"/>
    </row>
    <row r="1363" spans="1:4">
      <c r="A1363" s="8"/>
      <c r="B1363" s="11"/>
      <c r="C1363" s="11"/>
      <c r="D1363" s="164"/>
    </row>
    <row r="1364" spans="1:4">
      <c r="A1364" s="8"/>
      <c r="B1364" s="11"/>
      <c r="C1364" s="11"/>
      <c r="D1364" s="164"/>
    </row>
    <row r="1365" spans="1:4">
      <c r="A1365" s="8"/>
      <c r="B1365" s="11"/>
      <c r="C1365" s="11"/>
      <c r="D1365" s="164"/>
    </row>
    <row r="1366" spans="1:4">
      <c r="A1366" s="8"/>
      <c r="B1366" s="11"/>
      <c r="C1366" s="11"/>
      <c r="D1366" s="164"/>
    </row>
    <row r="1367" spans="1:4">
      <c r="A1367" s="8"/>
      <c r="B1367" s="11"/>
      <c r="C1367" s="11"/>
      <c r="D1367" s="164"/>
    </row>
    <row r="1368" spans="1:4">
      <c r="A1368" s="8"/>
      <c r="B1368" s="11"/>
      <c r="C1368" s="11"/>
      <c r="D1368" s="164"/>
    </row>
    <row r="1369" spans="1:4">
      <c r="A1369" s="8"/>
      <c r="B1369" s="11"/>
      <c r="C1369" s="11"/>
      <c r="D1369" s="164"/>
    </row>
    <row r="1370" spans="1:4">
      <c r="A1370" s="8"/>
      <c r="B1370" s="11"/>
      <c r="C1370" s="11"/>
      <c r="D1370" s="164"/>
    </row>
    <row r="1371" spans="1:4">
      <c r="A1371" s="8"/>
      <c r="B1371" s="11"/>
      <c r="C1371" s="11"/>
      <c r="D1371" s="164"/>
    </row>
    <row r="1372" spans="1:4">
      <c r="A1372" s="8"/>
      <c r="B1372" s="11"/>
      <c r="C1372" s="11"/>
      <c r="D1372" s="164"/>
    </row>
    <row r="1373" spans="1:4">
      <c r="A1373" s="8"/>
      <c r="B1373" s="11"/>
      <c r="C1373" s="11"/>
      <c r="D1373" s="164"/>
    </row>
    <row r="1374" spans="1:4">
      <c r="A1374" s="8"/>
      <c r="B1374" s="11"/>
      <c r="C1374" s="11"/>
      <c r="D1374" s="164"/>
    </row>
    <row r="1375" spans="1:4">
      <c r="A1375" s="8"/>
      <c r="B1375" s="11"/>
      <c r="C1375" s="11"/>
      <c r="D1375" s="164"/>
    </row>
    <row r="1376" spans="1:4">
      <c r="A1376" s="8"/>
      <c r="B1376" s="11"/>
      <c r="C1376" s="11"/>
      <c r="D1376" s="164"/>
    </row>
    <row r="1377" spans="1:4">
      <c r="A1377" s="8"/>
      <c r="B1377" s="11"/>
      <c r="C1377" s="11"/>
      <c r="D1377" s="164"/>
    </row>
    <row r="1378" spans="1:4">
      <c r="A1378" s="8"/>
      <c r="B1378" s="11"/>
      <c r="C1378" s="11"/>
      <c r="D1378" s="164"/>
    </row>
    <row r="1379" spans="1:4">
      <c r="A1379" s="8"/>
      <c r="B1379" s="11"/>
      <c r="C1379" s="11"/>
      <c r="D1379" s="164"/>
    </row>
    <row r="1380" spans="1:4">
      <c r="A1380" s="8"/>
      <c r="B1380" s="11"/>
      <c r="C1380" s="11"/>
      <c r="D1380" s="164"/>
    </row>
    <row r="1381" spans="1:4">
      <c r="A1381" s="8"/>
      <c r="B1381" s="11"/>
      <c r="C1381" s="11"/>
      <c r="D1381" s="164"/>
    </row>
    <row r="1382" spans="1:4">
      <c r="A1382" s="8"/>
      <c r="B1382" s="11"/>
      <c r="C1382" s="11"/>
      <c r="D1382" s="164"/>
    </row>
    <row r="1383" spans="1:4">
      <c r="A1383" s="8"/>
      <c r="B1383" s="11"/>
      <c r="C1383" s="11"/>
      <c r="D1383" s="164"/>
    </row>
    <row r="1384" spans="1:4">
      <c r="A1384" s="8"/>
      <c r="B1384" s="11"/>
      <c r="C1384" s="11"/>
      <c r="D1384" s="164"/>
    </row>
    <row r="1385" spans="1:4">
      <c r="A1385" s="8"/>
      <c r="B1385" s="11"/>
      <c r="C1385" s="11"/>
      <c r="D1385" s="164"/>
    </row>
    <row r="1386" spans="1:4">
      <c r="A1386" s="8"/>
      <c r="B1386" s="11"/>
      <c r="C1386" s="11"/>
      <c r="D1386" s="164"/>
    </row>
    <row r="1387" spans="1:4">
      <c r="A1387" s="8"/>
      <c r="B1387" s="11"/>
      <c r="C1387" s="11"/>
      <c r="D1387" s="164"/>
    </row>
    <row r="1388" spans="1:4">
      <c r="A1388" s="8"/>
      <c r="B1388" s="11"/>
      <c r="C1388" s="11"/>
      <c r="D1388" s="164"/>
    </row>
    <row r="1389" spans="1:4">
      <c r="A1389" s="8"/>
      <c r="B1389" s="11"/>
      <c r="C1389" s="11"/>
      <c r="D1389" s="164"/>
    </row>
    <row r="1390" spans="1:4">
      <c r="A1390" s="8"/>
      <c r="B1390" s="11"/>
      <c r="C1390" s="11"/>
      <c r="D1390" s="164"/>
    </row>
    <row r="1391" spans="1:4">
      <c r="A1391" s="8"/>
      <c r="B1391" s="11"/>
      <c r="C1391" s="11"/>
      <c r="D1391" s="164"/>
    </row>
    <row r="1392" spans="1:4">
      <c r="A1392" s="8"/>
      <c r="B1392" s="11"/>
      <c r="C1392" s="11"/>
      <c r="D1392" s="164"/>
    </row>
    <row r="1393" spans="1:4">
      <c r="A1393" s="8"/>
      <c r="B1393" s="11"/>
      <c r="C1393" s="11"/>
      <c r="D1393" s="164"/>
    </row>
    <row r="1394" spans="1:4">
      <c r="A1394" s="8"/>
      <c r="B1394" s="11"/>
      <c r="C1394" s="11"/>
      <c r="D1394" s="164"/>
    </row>
    <row r="1395" spans="1:4">
      <c r="A1395" s="8"/>
      <c r="B1395" s="11"/>
      <c r="C1395" s="11"/>
      <c r="D1395" s="164"/>
    </row>
    <row r="1396" spans="1:4">
      <c r="A1396" s="8"/>
      <c r="B1396" s="11"/>
      <c r="C1396" s="11"/>
      <c r="D1396" s="164"/>
    </row>
    <row r="1397" spans="1:4">
      <c r="A1397" s="8"/>
      <c r="B1397" s="11"/>
      <c r="C1397" s="11"/>
      <c r="D1397" s="164"/>
    </row>
    <row r="1398" spans="1:4">
      <c r="A1398" s="8"/>
      <c r="B1398" s="11"/>
      <c r="C1398" s="11"/>
      <c r="D1398" s="164"/>
    </row>
    <row r="1399" spans="1:4">
      <c r="A1399" s="8"/>
      <c r="B1399" s="11"/>
      <c r="C1399" s="11"/>
      <c r="D1399" s="164"/>
    </row>
    <row r="1400" spans="1:4">
      <c r="A1400" s="8"/>
      <c r="B1400" s="11"/>
      <c r="C1400" s="11"/>
      <c r="D1400" s="164"/>
    </row>
    <row r="1401" spans="1:4">
      <c r="A1401" s="8"/>
      <c r="B1401" s="11"/>
      <c r="C1401" s="11"/>
      <c r="D1401" s="164"/>
    </row>
    <row r="1402" spans="1:4">
      <c r="A1402" s="8"/>
      <c r="B1402" s="11"/>
      <c r="C1402" s="11"/>
      <c r="D1402" s="164"/>
    </row>
    <row r="1403" spans="1:4">
      <c r="A1403" s="8"/>
      <c r="B1403" s="11"/>
      <c r="C1403" s="11"/>
      <c r="D1403" s="164"/>
    </row>
    <row r="1404" spans="1:4">
      <c r="A1404" s="8"/>
      <c r="B1404" s="11"/>
      <c r="C1404" s="11"/>
      <c r="D1404" s="164"/>
    </row>
    <row r="1405" spans="1:4">
      <c r="A1405" s="8"/>
      <c r="B1405" s="11"/>
      <c r="C1405" s="11"/>
      <c r="D1405" s="164"/>
    </row>
    <row r="1406" spans="1:4">
      <c r="A1406" s="8"/>
      <c r="B1406" s="11"/>
      <c r="C1406" s="11"/>
      <c r="D1406" s="164"/>
    </row>
    <row r="1407" spans="1:4">
      <c r="A1407" s="8"/>
      <c r="B1407" s="11"/>
      <c r="C1407" s="11"/>
      <c r="D1407" s="164"/>
    </row>
    <row r="1408" spans="1:4">
      <c r="A1408" s="8"/>
      <c r="B1408" s="11"/>
      <c r="C1408" s="11"/>
      <c r="D1408" s="164"/>
    </row>
    <row r="1409" spans="1:4">
      <c r="A1409" s="8"/>
      <c r="B1409" s="11"/>
      <c r="C1409" s="11"/>
      <c r="D1409" s="164"/>
    </row>
    <row r="1410" spans="1:4">
      <c r="A1410" s="8"/>
      <c r="B1410" s="11"/>
      <c r="C1410" s="11"/>
      <c r="D1410" s="164"/>
    </row>
    <row r="1411" spans="1:4">
      <c r="A1411" s="8"/>
      <c r="B1411" s="11"/>
      <c r="C1411" s="11"/>
      <c r="D1411" s="164"/>
    </row>
    <row r="1412" spans="1:4">
      <c r="A1412" s="8"/>
      <c r="B1412" s="11"/>
      <c r="C1412" s="11"/>
      <c r="D1412" s="164"/>
    </row>
    <row r="1413" spans="1:4">
      <c r="A1413" s="8"/>
      <c r="B1413" s="11"/>
      <c r="C1413" s="11"/>
      <c r="D1413" s="164"/>
    </row>
    <row r="1414" spans="1:4">
      <c r="A1414" s="8"/>
      <c r="B1414" s="11"/>
      <c r="C1414" s="11"/>
      <c r="D1414" s="164"/>
    </row>
    <row r="1415" spans="1:4">
      <c r="A1415" s="8"/>
      <c r="B1415" s="11"/>
      <c r="C1415" s="11"/>
      <c r="D1415" s="164"/>
    </row>
    <row r="1416" spans="1:4">
      <c r="A1416" s="8"/>
      <c r="B1416" s="11"/>
      <c r="C1416" s="11"/>
      <c r="D1416" s="164"/>
    </row>
    <row r="1417" spans="1:4">
      <c r="A1417" s="8"/>
      <c r="B1417" s="11"/>
      <c r="C1417" s="11"/>
      <c r="D1417" s="164"/>
    </row>
    <row r="1418" spans="1:4">
      <c r="A1418" s="8"/>
      <c r="B1418" s="11"/>
      <c r="C1418" s="11"/>
      <c r="D1418" s="164"/>
    </row>
    <row r="1419" spans="1:4">
      <c r="A1419" s="8"/>
      <c r="B1419" s="11"/>
      <c r="C1419" s="11"/>
      <c r="D1419" s="164"/>
    </row>
    <row r="1420" spans="1:4">
      <c r="A1420" s="8"/>
      <c r="B1420" s="11"/>
      <c r="C1420" s="11"/>
      <c r="D1420" s="164"/>
    </row>
    <row r="1421" spans="1:4">
      <c r="A1421" s="8"/>
      <c r="B1421" s="11"/>
      <c r="C1421" s="11"/>
      <c r="D1421" s="164"/>
    </row>
    <row r="1422" spans="1:4">
      <c r="A1422" s="8"/>
      <c r="B1422" s="11"/>
      <c r="C1422" s="11"/>
      <c r="D1422" s="164"/>
    </row>
    <row r="1423" spans="1:4">
      <c r="A1423" s="8"/>
      <c r="B1423" s="11"/>
      <c r="C1423" s="11"/>
      <c r="D1423" s="164"/>
    </row>
    <row r="1424" spans="1:4">
      <c r="A1424" s="8"/>
      <c r="B1424" s="11"/>
      <c r="C1424" s="11"/>
      <c r="D1424" s="164"/>
    </row>
    <row r="1425" spans="1:4">
      <c r="A1425" s="8"/>
      <c r="B1425" s="11"/>
      <c r="C1425" s="11"/>
      <c r="D1425" s="164"/>
    </row>
    <row r="1426" spans="1:4">
      <c r="A1426" s="8"/>
      <c r="B1426" s="11"/>
      <c r="C1426" s="11"/>
      <c r="D1426" s="164"/>
    </row>
    <row r="1427" spans="1:4">
      <c r="A1427" s="8"/>
      <c r="B1427" s="11"/>
      <c r="C1427" s="11"/>
      <c r="D1427" s="164"/>
    </row>
    <row r="1428" spans="1:4">
      <c r="A1428" s="8"/>
      <c r="B1428" s="11"/>
      <c r="C1428" s="11"/>
      <c r="D1428" s="164"/>
    </row>
    <row r="1429" spans="1:4">
      <c r="A1429" s="8"/>
      <c r="B1429" s="11"/>
      <c r="C1429" s="11"/>
      <c r="D1429" s="164"/>
    </row>
    <row r="1430" spans="1:4">
      <c r="A1430" s="8"/>
      <c r="B1430" s="11"/>
      <c r="C1430" s="11"/>
      <c r="D1430" s="164"/>
    </row>
    <row r="1431" spans="1:4">
      <c r="A1431" s="8"/>
      <c r="B1431" s="11"/>
      <c r="C1431" s="11"/>
      <c r="D1431" s="164"/>
    </row>
    <row r="1432" spans="1:4">
      <c r="A1432" s="8"/>
      <c r="B1432" s="11"/>
      <c r="C1432" s="11"/>
      <c r="D1432" s="164"/>
    </row>
    <row r="1433" spans="1:4">
      <c r="A1433" s="8"/>
      <c r="B1433" s="11"/>
      <c r="C1433" s="11"/>
      <c r="D1433" s="164"/>
    </row>
    <row r="1434" spans="1:4">
      <c r="A1434" s="8"/>
      <c r="B1434" s="11"/>
      <c r="C1434" s="11"/>
      <c r="D1434" s="164"/>
    </row>
    <row r="1435" spans="1:4">
      <c r="A1435" s="8"/>
      <c r="B1435" s="11"/>
      <c r="C1435" s="11"/>
      <c r="D1435" s="164"/>
    </row>
    <row r="1436" spans="1:4">
      <c r="A1436" s="8"/>
      <c r="B1436" s="11"/>
      <c r="C1436" s="11"/>
      <c r="D1436" s="164"/>
    </row>
    <row r="1437" spans="1:4">
      <c r="A1437" s="8"/>
      <c r="B1437" s="11"/>
      <c r="C1437" s="11"/>
      <c r="D1437" s="164"/>
    </row>
    <row r="1438" spans="1:4">
      <c r="A1438" s="8"/>
      <c r="B1438" s="11"/>
      <c r="C1438" s="11"/>
      <c r="D1438" s="164"/>
    </row>
    <row r="1439" spans="1:4">
      <c r="A1439" s="8"/>
      <c r="B1439" s="11"/>
      <c r="C1439" s="11"/>
      <c r="D1439" s="164"/>
    </row>
    <row r="1440" spans="1:4">
      <c r="A1440" s="8"/>
      <c r="B1440" s="11"/>
      <c r="C1440" s="11"/>
      <c r="D1440" s="164"/>
    </row>
    <row r="1441" spans="1:4">
      <c r="A1441" s="8"/>
      <c r="B1441" s="11"/>
      <c r="C1441" s="11"/>
      <c r="D1441" s="164"/>
    </row>
    <row r="1442" spans="1:4">
      <c r="A1442" s="8"/>
      <c r="B1442" s="11"/>
      <c r="C1442" s="11"/>
      <c r="D1442" s="164"/>
    </row>
    <row r="1443" spans="1:4">
      <c r="A1443" s="8"/>
      <c r="B1443" s="11"/>
      <c r="C1443" s="11"/>
      <c r="D1443" s="164"/>
    </row>
    <row r="1444" spans="1:4">
      <c r="A1444" s="8"/>
      <c r="B1444" s="11"/>
      <c r="C1444" s="11"/>
      <c r="D1444" s="164"/>
    </row>
    <row r="1445" spans="1:4">
      <c r="A1445" s="8"/>
      <c r="B1445" s="11"/>
      <c r="C1445" s="11"/>
      <c r="D1445" s="164"/>
    </row>
    <row r="1446" spans="1:4">
      <c r="A1446" s="8"/>
      <c r="B1446" s="11"/>
      <c r="C1446" s="11"/>
      <c r="D1446" s="164"/>
    </row>
    <row r="1447" spans="1:4">
      <c r="A1447" s="8"/>
      <c r="B1447" s="11"/>
      <c r="C1447" s="11"/>
      <c r="D1447" s="164"/>
    </row>
    <row r="1448" spans="1:4">
      <c r="A1448" s="8"/>
      <c r="B1448" s="11"/>
      <c r="C1448" s="11"/>
      <c r="D1448" s="164"/>
    </row>
    <row r="1449" spans="1:4">
      <c r="A1449" s="8"/>
      <c r="B1449" s="11"/>
      <c r="C1449" s="11"/>
      <c r="D1449" s="164"/>
    </row>
    <row r="1450" spans="1:4">
      <c r="A1450" s="8"/>
      <c r="B1450" s="11"/>
      <c r="C1450" s="11"/>
      <c r="D1450" s="164"/>
    </row>
    <row r="1451" spans="1:4">
      <c r="A1451" s="8"/>
      <c r="B1451" s="11"/>
      <c r="C1451" s="11"/>
      <c r="D1451" s="164"/>
    </row>
    <row r="1452" spans="1:4">
      <c r="A1452" s="8"/>
      <c r="B1452" s="11"/>
      <c r="C1452" s="11"/>
      <c r="D1452" s="164"/>
    </row>
    <row r="1453" spans="1:4">
      <c r="A1453" s="8"/>
      <c r="B1453" s="11"/>
      <c r="C1453" s="11"/>
      <c r="D1453" s="164"/>
    </row>
    <row r="1454" spans="1:4">
      <c r="A1454" s="8"/>
      <c r="B1454" s="11"/>
      <c r="C1454" s="11"/>
      <c r="D1454" s="164"/>
    </row>
    <row r="1455" spans="1:4">
      <c r="A1455" s="8"/>
      <c r="B1455" s="11"/>
      <c r="C1455" s="11"/>
      <c r="D1455" s="164"/>
    </row>
    <row r="1456" spans="1:4">
      <c r="A1456" s="8"/>
      <c r="B1456" s="11"/>
      <c r="C1456" s="11"/>
      <c r="D1456" s="164"/>
    </row>
    <row r="1457" spans="1:4">
      <c r="A1457" s="8"/>
      <c r="B1457" s="11"/>
      <c r="C1457" s="11"/>
      <c r="D1457" s="164"/>
    </row>
    <row r="1458" spans="1:4">
      <c r="A1458" s="8"/>
      <c r="B1458" s="11"/>
      <c r="C1458" s="11"/>
      <c r="D1458" s="164"/>
    </row>
    <row r="1459" spans="1:4">
      <c r="A1459" s="8"/>
      <c r="B1459" s="11"/>
      <c r="C1459" s="11"/>
      <c r="D1459" s="164"/>
    </row>
    <row r="1460" spans="1:4">
      <c r="A1460" s="8"/>
      <c r="B1460" s="11"/>
      <c r="C1460" s="11"/>
      <c r="D1460" s="164"/>
    </row>
    <row r="1461" spans="1:4">
      <c r="A1461" s="8"/>
      <c r="B1461" s="11"/>
      <c r="C1461" s="11"/>
      <c r="D1461" s="164"/>
    </row>
    <row r="1462" spans="1:4">
      <c r="A1462" s="8"/>
      <c r="B1462" s="11"/>
      <c r="C1462" s="11"/>
      <c r="D1462" s="164"/>
    </row>
    <row r="1463" spans="1:4">
      <c r="A1463" s="8"/>
      <c r="B1463" s="11"/>
      <c r="C1463" s="11"/>
      <c r="D1463" s="164"/>
    </row>
    <row r="1464" spans="1:4">
      <c r="A1464" s="8"/>
      <c r="B1464" s="11"/>
      <c r="C1464" s="11"/>
      <c r="D1464" s="164"/>
    </row>
    <row r="1465" spans="1:4">
      <c r="A1465" s="8"/>
      <c r="B1465" s="11"/>
      <c r="C1465" s="11"/>
      <c r="D1465" s="164"/>
    </row>
    <row r="1466" spans="1:4">
      <c r="A1466" s="8"/>
      <c r="B1466" s="11"/>
      <c r="C1466" s="11"/>
      <c r="D1466" s="164"/>
    </row>
    <row r="1467" spans="1:4">
      <c r="A1467" s="8"/>
      <c r="B1467" s="11"/>
      <c r="C1467" s="11"/>
      <c r="D1467" s="164"/>
    </row>
    <row r="1468" spans="1:4">
      <c r="A1468" s="8"/>
      <c r="B1468" s="11"/>
      <c r="C1468" s="11"/>
      <c r="D1468" s="164"/>
    </row>
    <row r="1469" spans="1:4">
      <c r="A1469" s="8"/>
      <c r="B1469" s="11"/>
      <c r="C1469" s="11"/>
      <c r="D1469" s="164"/>
    </row>
    <row r="1470" spans="1:4">
      <c r="A1470" s="8"/>
      <c r="B1470" s="11"/>
      <c r="C1470" s="11"/>
      <c r="D1470" s="164"/>
    </row>
    <row r="1471" spans="1:4">
      <c r="A1471" s="8"/>
      <c r="B1471" s="11"/>
      <c r="C1471" s="11"/>
      <c r="D1471" s="164"/>
    </row>
    <row r="1472" spans="1:4">
      <c r="A1472" s="8"/>
      <c r="B1472" s="11"/>
      <c r="C1472" s="11"/>
      <c r="D1472" s="164"/>
    </row>
    <row r="1473" spans="1:4">
      <c r="A1473" s="8"/>
      <c r="B1473" s="11"/>
      <c r="C1473" s="11"/>
      <c r="D1473" s="164"/>
    </row>
    <row r="1474" spans="1:4">
      <c r="A1474" s="8"/>
      <c r="B1474" s="11"/>
      <c r="C1474" s="11"/>
      <c r="D1474" s="164"/>
    </row>
    <row r="1475" spans="1:4">
      <c r="A1475" s="8"/>
      <c r="B1475" s="11"/>
      <c r="C1475" s="11"/>
      <c r="D1475" s="164"/>
    </row>
    <row r="1476" spans="1:4">
      <c r="A1476" s="8"/>
      <c r="B1476" s="11"/>
      <c r="C1476" s="11"/>
      <c r="D1476" s="164"/>
    </row>
    <row r="1477" spans="1:4">
      <c r="A1477" s="8"/>
      <c r="B1477" s="11"/>
      <c r="C1477" s="11"/>
      <c r="D1477" s="164"/>
    </row>
    <row r="1478" spans="1:4">
      <c r="A1478" s="8"/>
      <c r="B1478" s="11"/>
      <c r="C1478" s="11"/>
      <c r="D1478" s="164"/>
    </row>
    <row r="1479" spans="1:4">
      <c r="A1479" s="8"/>
      <c r="B1479" s="11"/>
      <c r="C1479" s="11"/>
      <c r="D1479" s="164"/>
    </row>
    <row r="1480" spans="1:4">
      <c r="A1480" s="8"/>
      <c r="B1480" s="11"/>
      <c r="C1480" s="11"/>
      <c r="D1480" s="164"/>
    </row>
    <row r="1481" spans="1:4">
      <c r="A1481" s="8"/>
      <c r="B1481" s="11"/>
      <c r="C1481" s="11"/>
      <c r="D1481" s="164"/>
    </row>
    <row r="1482" spans="1:4">
      <c r="A1482" s="8"/>
      <c r="B1482" s="11"/>
      <c r="C1482" s="11"/>
      <c r="D1482" s="164"/>
    </row>
    <row r="1483" spans="1:4">
      <c r="A1483" s="8"/>
      <c r="B1483" s="11"/>
      <c r="C1483" s="11"/>
      <c r="D1483" s="164"/>
    </row>
    <row r="1484" spans="1:4">
      <c r="A1484" s="8"/>
      <c r="B1484" s="11"/>
      <c r="C1484" s="11"/>
      <c r="D1484" s="164"/>
    </row>
    <row r="1485" spans="1:4">
      <c r="A1485" s="8"/>
      <c r="B1485" s="11"/>
      <c r="C1485" s="11"/>
      <c r="D1485" s="164"/>
    </row>
    <row r="1486" spans="1:4">
      <c r="A1486" s="8"/>
      <c r="B1486" s="11"/>
      <c r="C1486" s="11"/>
      <c r="D1486" s="164"/>
    </row>
    <row r="1487" spans="1:4">
      <c r="A1487" s="8"/>
      <c r="B1487" s="11"/>
      <c r="C1487" s="11"/>
      <c r="D1487" s="164"/>
    </row>
    <row r="1488" spans="1:4">
      <c r="A1488" s="8"/>
      <c r="B1488" s="11"/>
      <c r="C1488" s="11"/>
      <c r="D1488" s="164"/>
    </row>
    <row r="1489" spans="1:4">
      <c r="A1489" s="8"/>
      <c r="B1489" s="11"/>
      <c r="C1489" s="11"/>
      <c r="D1489" s="164"/>
    </row>
    <row r="1490" spans="1:4">
      <c r="A1490" s="8"/>
      <c r="B1490" s="11"/>
      <c r="C1490" s="11"/>
      <c r="D1490" s="164"/>
    </row>
    <row r="1491" spans="1:4">
      <c r="A1491" s="8"/>
      <c r="B1491" s="11"/>
      <c r="C1491" s="11"/>
      <c r="D1491" s="164"/>
    </row>
    <row r="1492" spans="1:4">
      <c r="A1492" s="8"/>
      <c r="B1492" s="11"/>
      <c r="C1492" s="11"/>
      <c r="D1492" s="164"/>
    </row>
    <row r="1493" spans="1:4">
      <c r="A1493" s="8"/>
      <c r="B1493" s="11"/>
      <c r="C1493" s="11"/>
      <c r="D1493" s="164"/>
    </row>
    <row r="1494" spans="1:4">
      <c r="A1494" s="8"/>
      <c r="B1494" s="11"/>
      <c r="C1494" s="11"/>
      <c r="D1494" s="164"/>
    </row>
    <row r="1495" spans="1:4">
      <c r="A1495" s="8"/>
      <c r="B1495" s="11"/>
      <c r="C1495" s="11"/>
      <c r="D1495" s="164"/>
    </row>
    <row r="1496" spans="1:4">
      <c r="A1496" s="8"/>
      <c r="B1496" s="11"/>
      <c r="C1496" s="11"/>
      <c r="D1496" s="164"/>
    </row>
    <row r="1497" spans="1:4">
      <c r="A1497" s="8"/>
      <c r="B1497" s="11"/>
      <c r="C1497" s="11"/>
      <c r="D1497" s="164"/>
    </row>
    <row r="1498" spans="1:4">
      <c r="A1498" s="8"/>
      <c r="B1498" s="11"/>
      <c r="C1498" s="11"/>
      <c r="D1498" s="164"/>
    </row>
    <row r="1499" spans="1:4">
      <c r="A1499" s="8"/>
      <c r="B1499" s="11"/>
      <c r="C1499" s="11"/>
      <c r="D1499" s="164"/>
    </row>
    <row r="1500" spans="1:4">
      <c r="A1500" s="8"/>
      <c r="B1500" s="11"/>
      <c r="C1500" s="11"/>
      <c r="D1500" s="164"/>
    </row>
    <row r="1501" spans="1:4">
      <c r="A1501" s="8"/>
      <c r="B1501" s="11"/>
      <c r="C1501" s="11"/>
      <c r="D1501" s="164"/>
    </row>
    <row r="1502" spans="1:4">
      <c r="A1502" s="8"/>
      <c r="B1502" s="11"/>
      <c r="C1502" s="11"/>
      <c r="D1502" s="164"/>
    </row>
    <row r="1503" spans="1:4">
      <c r="A1503" s="8"/>
      <c r="B1503" s="11"/>
      <c r="C1503" s="11"/>
      <c r="D1503" s="164"/>
    </row>
    <row r="1504" spans="1:4">
      <c r="A1504" s="8"/>
      <c r="B1504" s="11"/>
      <c r="C1504" s="11"/>
      <c r="D1504" s="164"/>
    </row>
    <row r="1505" spans="1:4">
      <c r="A1505" s="8"/>
      <c r="B1505" s="11"/>
      <c r="C1505" s="11"/>
      <c r="D1505" s="164"/>
    </row>
    <row r="1506" spans="1:4">
      <c r="A1506" s="8"/>
      <c r="B1506" s="11"/>
      <c r="C1506" s="11"/>
      <c r="D1506" s="164"/>
    </row>
    <row r="1507" spans="1:4">
      <c r="A1507" s="8"/>
      <c r="B1507" s="11"/>
      <c r="C1507" s="11"/>
      <c r="D1507" s="164"/>
    </row>
    <row r="1508" spans="1:4">
      <c r="A1508" s="8"/>
      <c r="B1508" s="11"/>
      <c r="C1508" s="11"/>
      <c r="D1508" s="164"/>
    </row>
    <row r="1509" spans="1:4">
      <c r="A1509" s="8"/>
      <c r="B1509" s="11"/>
      <c r="C1509" s="11"/>
      <c r="D1509" s="164"/>
    </row>
    <row r="1510" spans="1:4">
      <c r="A1510" s="8"/>
      <c r="B1510" s="11"/>
      <c r="C1510" s="11"/>
      <c r="D1510" s="164"/>
    </row>
    <row r="1511" spans="1:4">
      <c r="A1511" s="8"/>
      <c r="B1511" s="11"/>
      <c r="C1511" s="11"/>
      <c r="D1511" s="164"/>
    </row>
    <row r="1512" spans="1:4">
      <c r="A1512" s="8"/>
      <c r="B1512" s="11"/>
      <c r="C1512" s="11"/>
      <c r="D1512" s="164"/>
    </row>
    <row r="1513" spans="1:4">
      <c r="A1513" s="8"/>
      <c r="B1513" s="11"/>
      <c r="C1513" s="11"/>
      <c r="D1513" s="164"/>
    </row>
    <row r="1514" spans="1:4">
      <c r="A1514" s="8"/>
      <c r="B1514" s="11"/>
      <c r="C1514" s="11"/>
      <c r="D1514" s="164"/>
    </row>
    <row r="1515" spans="1:4">
      <c r="A1515" s="8"/>
      <c r="B1515" s="11"/>
      <c r="C1515" s="11"/>
      <c r="D1515" s="164"/>
    </row>
    <row r="1516" spans="1:4">
      <c r="A1516" s="8"/>
      <c r="B1516" s="11"/>
      <c r="C1516" s="11"/>
      <c r="D1516" s="164"/>
    </row>
    <row r="1517" spans="1:4">
      <c r="A1517" s="8"/>
      <c r="B1517" s="11"/>
      <c r="C1517" s="11"/>
      <c r="D1517" s="164"/>
    </row>
    <row r="1518" spans="1:4">
      <c r="A1518" s="8"/>
      <c r="B1518" s="11"/>
      <c r="C1518" s="11"/>
      <c r="D1518" s="164"/>
    </row>
    <row r="1519" spans="1:4">
      <c r="A1519" s="8"/>
      <c r="B1519" s="11"/>
      <c r="C1519" s="11"/>
      <c r="D1519" s="164"/>
    </row>
    <row r="1520" spans="1:4">
      <c r="A1520" s="8"/>
      <c r="B1520" s="11"/>
      <c r="C1520" s="11"/>
      <c r="D1520" s="164"/>
    </row>
    <row r="1521" spans="1:4">
      <c r="A1521" s="8"/>
      <c r="B1521" s="11"/>
      <c r="C1521" s="11"/>
      <c r="D1521" s="164"/>
    </row>
    <row r="1522" spans="1:4">
      <c r="A1522" s="8"/>
      <c r="B1522" s="11"/>
      <c r="C1522" s="11"/>
      <c r="D1522" s="164"/>
    </row>
    <row r="1523" spans="1:4">
      <c r="A1523" s="8"/>
      <c r="B1523" s="11"/>
      <c r="C1523" s="11"/>
      <c r="D1523" s="164"/>
    </row>
    <row r="1524" spans="1:4">
      <c r="A1524" s="8"/>
      <c r="B1524" s="11"/>
      <c r="C1524" s="11"/>
      <c r="D1524" s="164"/>
    </row>
    <row r="1525" spans="1:4">
      <c r="A1525" s="8"/>
      <c r="B1525" s="11"/>
      <c r="C1525" s="11"/>
      <c r="D1525" s="164"/>
    </row>
    <row r="1526" spans="1:4">
      <c r="A1526" s="8"/>
      <c r="B1526" s="11"/>
      <c r="C1526" s="11"/>
      <c r="D1526" s="164"/>
    </row>
    <row r="1527" spans="1:4">
      <c r="A1527" s="8"/>
      <c r="B1527" s="11"/>
      <c r="C1527" s="11"/>
      <c r="D1527" s="164"/>
    </row>
    <row r="1528" spans="1:4">
      <c r="A1528" s="8"/>
      <c r="B1528" s="11"/>
      <c r="C1528" s="11"/>
      <c r="D1528" s="164"/>
    </row>
    <row r="1529" spans="1:4">
      <c r="A1529" s="8"/>
      <c r="B1529" s="11"/>
      <c r="C1529" s="11"/>
      <c r="D1529" s="164"/>
    </row>
    <row r="1530" spans="1:4">
      <c r="A1530" s="8"/>
      <c r="B1530" s="11"/>
      <c r="C1530" s="11"/>
      <c r="D1530" s="164"/>
    </row>
    <row r="1531" spans="1:4">
      <c r="A1531" s="8"/>
      <c r="B1531" s="11"/>
      <c r="C1531" s="11"/>
      <c r="D1531" s="164"/>
    </row>
    <row r="1532" spans="1:4">
      <c r="A1532" s="8"/>
      <c r="B1532" s="11"/>
      <c r="C1532" s="11"/>
      <c r="D1532" s="164"/>
    </row>
    <row r="1533" spans="1:4">
      <c r="A1533" s="8"/>
      <c r="B1533" s="11"/>
      <c r="C1533" s="11"/>
      <c r="D1533" s="164"/>
    </row>
    <row r="1534" spans="1:4">
      <c r="A1534" s="8"/>
      <c r="B1534" s="11"/>
      <c r="C1534" s="11"/>
      <c r="D1534" s="164"/>
    </row>
    <row r="1535" spans="1:4">
      <c r="A1535" s="8"/>
      <c r="B1535" s="11"/>
      <c r="C1535" s="11"/>
      <c r="D1535" s="164"/>
    </row>
    <row r="1536" spans="1:4">
      <c r="A1536" s="8"/>
      <c r="B1536" s="11"/>
      <c r="C1536" s="11"/>
      <c r="D1536" s="164"/>
    </row>
    <row r="1537" spans="1:4">
      <c r="A1537" s="8"/>
      <c r="B1537" s="11"/>
      <c r="C1537" s="11"/>
      <c r="D1537" s="164"/>
    </row>
    <row r="1538" spans="1:4">
      <c r="A1538" s="8"/>
      <c r="B1538" s="11"/>
      <c r="C1538" s="11"/>
      <c r="D1538" s="164"/>
    </row>
    <row r="1539" spans="1:4">
      <c r="A1539" s="8"/>
      <c r="B1539" s="11"/>
      <c r="C1539" s="11"/>
      <c r="D1539" s="164"/>
    </row>
    <row r="1540" spans="1:4">
      <c r="A1540" s="8"/>
      <c r="B1540" s="11"/>
      <c r="C1540" s="11"/>
      <c r="D1540" s="164"/>
    </row>
    <row r="1541" spans="1:4">
      <c r="A1541" s="8"/>
      <c r="B1541" s="11"/>
      <c r="C1541" s="11"/>
      <c r="D1541" s="164"/>
    </row>
    <row r="1542" spans="1:4">
      <c r="A1542" s="8"/>
      <c r="B1542" s="11"/>
      <c r="C1542" s="11"/>
      <c r="D1542" s="164"/>
    </row>
    <row r="1543" spans="1:4">
      <c r="A1543" s="8"/>
      <c r="B1543" s="11"/>
      <c r="C1543" s="11"/>
      <c r="D1543" s="164"/>
    </row>
    <row r="1544" spans="1:4">
      <c r="A1544" s="8"/>
      <c r="B1544" s="11"/>
      <c r="C1544" s="11"/>
      <c r="D1544" s="164"/>
    </row>
    <row r="1545" spans="1:4">
      <c r="A1545" s="8"/>
      <c r="B1545" s="11"/>
      <c r="C1545" s="11"/>
      <c r="D1545" s="164"/>
    </row>
    <row r="1546" spans="1:4">
      <c r="A1546" s="8"/>
      <c r="B1546" s="11"/>
      <c r="C1546" s="11"/>
      <c r="D1546" s="164"/>
    </row>
    <row r="1547" spans="1:4">
      <c r="A1547" s="8"/>
      <c r="B1547" s="11"/>
      <c r="C1547" s="11"/>
      <c r="D1547" s="164"/>
    </row>
    <row r="1548" spans="1:4">
      <c r="A1548" s="8"/>
      <c r="B1548" s="11"/>
      <c r="C1548" s="11"/>
      <c r="D1548" s="164"/>
    </row>
    <row r="1549" spans="1:4">
      <c r="A1549" s="8"/>
      <c r="B1549" s="11"/>
      <c r="C1549" s="11"/>
      <c r="D1549" s="164"/>
    </row>
    <row r="1550" spans="1:4">
      <c r="A1550" s="8"/>
      <c r="B1550" s="11"/>
      <c r="C1550" s="11"/>
      <c r="D1550" s="164"/>
    </row>
    <row r="1551" spans="1:4">
      <c r="A1551" s="8"/>
      <c r="B1551" s="11"/>
      <c r="C1551" s="11"/>
      <c r="D1551" s="164"/>
    </row>
    <row r="1552" spans="1:4">
      <c r="A1552" s="8"/>
      <c r="B1552" s="11"/>
      <c r="C1552" s="11"/>
      <c r="D1552" s="164"/>
    </row>
    <row r="1553" spans="1:4">
      <c r="A1553" s="8"/>
      <c r="B1553" s="11"/>
      <c r="C1553" s="11"/>
      <c r="D1553" s="164"/>
    </row>
    <row r="1554" spans="1:4">
      <c r="A1554" s="8"/>
      <c r="B1554" s="11"/>
      <c r="C1554" s="11"/>
      <c r="D1554" s="164"/>
    </row>
    <row r="1555" spans="1:4">
      <c r="A1555" s="8"/>
      <c r="B1555" s="11"/>
      <c r="C1555" s="11"/>
      <c r="D1555" s="164"/>
    </row>
    <row r="1556" spans="1:4">
      <c r="A1556" s="8"/>
      <c r="B1556" s="11"/>
      <c r="C1556" s="11"/>
      <c r="D1556" s="164"/>
    </row>
    <row r="1557" spans="1:4">
      <c r="A1557" s="8"/>
      <c r="B1557" s="11"/>
      <c r="C1557" s="11"/>
      <c r="D1557" s="164"/>
    </row>
    <row r="1558" spans="1:4">
      <c r="A1558" s="8"/>
      <c r="B1558" s="11"/>
      <c r="C1558" s="11"/>
      <c r="D1558" s="164"/>
    </row>
    <row r="1559" spans="1:4">
      <c r="A1559" s="8"/>
      <c r="B1559" s="11"/>
      <c r="C1559" s="11"/>
      <c r="D1559" s="164"/>
    </row>
    <row r="1560" spans="1:4">
      <c r="A1560" s="8"/>
      <c r="B1560" s="11"/>
      <c r="C1560" s="11"/>
      <c r="D1560" s="164"/>
    </row>
    <row r="1561" spans="1:4">
      <c r="A1561" s="8"/>
      <c r="B1561" s="11"/>
      <c r="C1561" s="11"/>
      <c r="D1561" s="164"/>
    </row>
    <row r="1562" spans="1:4">
      <c r="A1562" s="8"/>
      <c r="B1562" s="11"/>
      <c r="C1562" s="11"/>
      <c r="D1562" s="164"/>
    </row>
    <row r="1563" spans="1:4">
      <c r="A1563" s="8"/>
      <c r="B1563" s="11"/>
      <c r="C1563" s="11"/>
      <c r="D1563" s="164"/>
    </row>
    <row r="1564" spans="1:4">
      <c r="A1564" s="8"/>
      <c r="B1564" s="11"/>
      <c r="C1564" s="11"/>
      <c r="D1564" s="164"/>
    </row>
    <row r="1565" spans="1:4">
      <c r="A1565" s="8"/>
      <c r="B1565" s="11"/>
      <c r="C1565" s="11"/>
      <c r="D1565" s="164"/>
    </row>
    <row r="1566" spans="1:4">
      <c r="A1566" s="8"/>
      <c r="B1566" s="11"/>
      <c r="C1566" s="11"/>
      <c r="D1566" s="164"/>
    </row>
    <row r="1567" spans="1:4">
      <c r="A1567" s="8"/>
      <c r="B1567" s="11"/>
      <c r="C1567" s="11"/>
      <c r="D1567" s="164"/>
    </row>
    <row r="1568" spans="1:4">
      <c r="A1568" s="8"/>
      <c r="B1568" s="11"/>
      <c r="C1568" s="11"/>
      <c r="D1568" s="164"/>
    </row>
    <row r="1569" spans="1:4">
      <c r="A1569" s="8"/>
      <c r="B1569" s="11"/>
      <c r="C1569" s="11"/>
      <c r="D1569" s="164"/>
    </row>
    <row r="1570" spans="1:4">
      <c r="A1570" s="8"/>
      <c r="B1570" s="11"/>
      <c r="C1570" s="11"/>
      <c r="D1570" s="164"/>
    </row>
    <row r="1571" spans="1:4">
      <c r="A1571" s="8"/>
      <c r="B1571" s="11"/>
      <c r="C1571" s="11"/>
      <c r="D1571" s="164"/>
    </row>
    <row r="1572" spans="1:4">
      <c r="A1572" s="8"/>
      <c r="B1572" s="11"/>
      <c r="C1572" s="11"/>
      <c r="D1572" s="164"/>
    </row>
    <row r="1573" spans="1:4">
      <c r="A1573" s="8"/>
      <c r="B1573" s="11"/>
      <c r="C1573" s="11"/>
      <c r="D1573" s="164"/>
    </row>
    <row r="1574" spans="1:4">
      <c r="A1574" s="8"/>
      <c r="B1574" s="11"/>
      <c r="C1574" s="11"/>
      <c r="D1574" s="164"/>
    </row>
    <row r="1575" spans="1:4">
      <c r="A1575" s="8"/>
      <c r="B1575" s="11"/>
      <c r="C1575" s="11"/>
      <c r="D1575" s="164"/>
    </row>
    <row r="1576" spans="1:4">
      <c r="A1576" s="8"/>
      <c r="B1576" s="11"/>
      <c r="C1576" s="11"/>
      <c r="D1576" s="164"/>
    </row>
    <row r="1577" spans="1:4">
      <c r="A1577" s="8"/>
      <c r="B1577" s="11"/>
      <c r="C1577" s="11"/>
      <c r="D1577" s="164"/>
    </row>
    <row r="1578" spans="1:4">
      <c r="A1578" s="8"/>
      <c r="B1578" s="11"/>
      <c r="C1578" s="11"/>
      <c r="D1578" s="164"/>
    </row>
    <row r="1579" spans="1:4">
      <c r="A1579" s="8"/>
      <c r="B1579" s="11"/>
      <c r="C1579" s="11"/>
      <c r="D1579" s="164"/>
    </row>
    <row r="1580" spans="1:4">
      <c r="A1580" s="8"/>
      <c r="B1580" s="11"/>
      <c r="C1580" s="11"/>
      <c r="D1580" s="164"/>
    </row>
    <row r="1581" spans="1:4">
      <c r="A1581" s="8"/>
      <c r="B1581" s="11"/>
      <c r="C1581" s="11"/>
      <c r="D1581" s="164"/>
    </row>
    <row r="1582" spans="1:4">
      <c r="A1582" s="8"/>
      <c r="B1582" s="11"/>
      <c r="C1582" s="11"/>
      <c r="D1582" s="164"/>
    </row>
    <row r="1583" spans="1:4">
      <c r="A1583" s="8"/>
      <c r="B1583" s="11"/>
      <c r="C1583" s="11"/>
      <c r="D1583" s="164"/>
    </row>
    <row r="1584" spans="1:4">
      <c r="A1584" s="8"/>
      <c r="B1584" s="11"/>
      <c r="C1584" s="11"/>
      <c r="D1584" s="164"/>
    </row>
    <row r="1585" spans="1:4">
      <c r="A1585" s="8"/>
      <c r="B1585" s="11"/>
      <c r="C1585" s="11"/>
      <c r="D1585" s="164"/>
    </row>
    <row r="1586" spans="1:4">
      <c r="A1586" s="8"/>
      <c r="B1586" s="11"/>
      <c r="C1586" s="11"/>
      <c r="D1586" s="164"/>
    </row>
    <row r="1587" spans="1:4">
      <c r="A1587" s="8"/>
      <c r="B1587" s="11"/>
      <c r="C1587" s="11"/>
      <c r="D1587" s="164"/>
    </row>
    <row r="1588" spans="1:4">
      <c r="A1588" s="8"/>
      <c r="B1588" s="11"/>
      <c r="C1588" s="11"/>
      <c r="D1588" s="164"/>
    </row>
    <row r="1589" spans="1:4">
      <c r="A1589" s="8"/>
      <c r="B1589" s="11"/>
      <c r="C1589" s="11"/>
      <c r="D1589" s="164"/>
    </row>
    <row r="1590" spans="1:4">
      <c r="A1590" s="8"/>
      <c r="B1590" s="11"/>
      <c r="C1590" s="11"/>
      <c r="D1590" s="164"/>
    </row>
    <row r="1591" spans="1:4">
      <c r="A1591" s="8"/>
      <c r="B1591" s="11"/>
      <c r="C1591" s="11"/>
      <c r="D1591" s="164"/>
    </row>
    <row r="1592" spans="1:4">
      <c r="A1592" s="8"/>
      <c r="B1592" s="11"/>
      <c r="C1592" s="11"/>
      <c r="D1592" s="164"/>
    </row>
    <row r="1593" spans="1:4">
      <c r="A1593" s="8"/>
      <c r="B1593" s="11"/>
      <c r="C1593" s="11"/>
      <c r="D1593" s="164"/>
    </row>
    <row r="1594" spans="1:4">
      <c r="A1594" s="8"/>
      <c r="B1594" s="11"/>
      <c r="C1594" s="11"/>
      <c r="D1594" s="164"/>
    </row>
    <row r="1595" spans="1:4">
      <c r="A1595" s="8"/>
      <c r="B1595" s="11"/>
      <c r="C1595" s="11"/>
      <c r="D1595" s="164"/>
    </row>
    <row r="1596" spans="1:4">
      <c r="A1596" s="8"/>
      <c r="B1596" s="11"/>
      <c r="C1596" s="11"/>
      <c r="D1596" s="164"/>
    </row>
    <row r="1597" spans="1:4">
      <c r="A1597" s="8"/>
      <c r="B1597" s="11"/>
      <c r="C1597" s="11"/>
      <c r="D1597" s="164"/>
    </row>
    <row r="1598" spans="1:4">
      <c r="A1598" s="8"/>
      <c r="B1598" s="11"/>
      <c r="C1598" s="11"/>
      <c r="D1598" s="164"/>
    </row>
    <row r="1599" spans="1:4">
      <c r="A1599" s="8"/>
      <c r="B1599" s="11"/>
      <c r="C1599" s="11"/>
      <c r="D1599" s="164"/>
    </row>
    <row r="1600" spans="1:4">
      <c r="A1600" s="8"/>
      <c r="B1600" s="11"/>
      <c r="C1600" s="11"/>
      <c r="D1600" s="164"/>
    </row>
    <row r="1601" spans="1:4">
      <c r="A1601" s="8"/>
      <c r="B1601" s="11"/>
      <c r="C1601" s="11"/>
      <c r="D1601" s="164"/>
    </row>
    <row r="1602" spans="1:4">
      <c r="A1602" s="8"/>
      <c r="B1602" s="11"/>
      <c r="C1602" s="11"/>
      <c r="D1602" s="164"/>
    </row>
    <row r="1603" spans="1:4">
      <c r="A1603" s="8"/>
      <c r="B1603" s="11"/>
      <c r="C1603" s="11"/>
      <c r="D1603" s="164"/>
    </row>
    <row r="1604" spans="1:4">
      <c r="A1604" s="8"/>
      <c r="B1604" s="11"/>
      <c r="C1604" s="11"/>
      <c r="D1604" s="164"/>
    </row>
    <row r="1605" spans="1:4">
      <c r="A1605" s="8"/>
      <c r="B1605" s="11"/>
      <c r="C1605" s="11"/>
      <c r="D1605" s="164"/>
    </row>
    <row r="1606" spans="1:4">
      <c r="A1606" s="8"/>
      <c r="B1606" s="11"/>
      <c r="C1606" s="11"/>
      <c r="D1606" s="164"/>
    </row>
    <row r="1607" spans="1:4">
      <c r="A1607" s="8"/>
      <c r="B1607" s="11"/>
      <c r="C1607" s="11"/>
      <c r="D1607" s="164"/>
    </row>
    <row r="1608" spans="1:4">
      <c r="A1608" s="8"/>
      <c r="B1608" s="11"/>
      <c r="C1608" s="11"/>
      <c r="D1608" s="164"/>
    </row>
    <row r="1609" spans="1:4">
      <c r="A1609" s="8"/>
      <c r="B1609" s="11"/>
      <c r="C1609" s="11"/>
      <c r="D1609" s="164"/>
    </row>
    <row r="1610" spans="1:4">
      <c r="A1610" s="8"/>
      <c r="B1610" s="11"/>
      <c r="C1610" s="11"/>
      <c r="D1610" s="164"/>
    </row>
    <row r="1611" spans="1:4">
      <c r="A1611" s="8"/>
      <c r="B1611" s="11"/>
      <c r="C1611" s="11"/>
      <c r="D1611" s="164"/>
    </row>
    <row r="1612" spans="1:4">
      <c r="A1612" s="8"/>
      <c r="B1612" s="11"/>
      <c r="C1612" s="11"/>
      <c r="D1612" s="164"/>
    </row>
    <row r="1613" spans="1:4">
      <c r="A1613" s="8"/>
      <c r="B1613" s="11"/>
      <c r="C1613" s="11"/>
      <c r="D1613" s="164"/>
    </row>
    <row r="1614" spans="1:4">
      <c r="A1614" s="8"/>
      <c r="B1614" s="11"/>
      <c r="C1614" s="11"/>
      <c r="D1614" s="164"/>
    </row>
    <row r="1615" spans="1:4">
      <c r="A1615" s="8"/>
      <c r="B1615" s="11"/>
      <c r="C1615" s="11"/>
      <c r="D1615" s="164"/>
    </row>
    <row r="1616" spans="1:4">
      <c r="A1616" s="8"/>
      <c r="B1616" s="11"/>
      <c r="C1616" s="11"/>
      <c r="D1616" s="164"/>
    </row>
    <row r="1617" spans="1:4">
      <c r="A1617" s="8"/>
      <c r="B1617" s="11"/>
      <c r="C1617" s="11"/>
      <c r="D1617" s="164"/>
    </row>
    <row r="1618" spans="1:4">
      <c r="A1618" s="8"/>
      <c r="B1618" s="11"/>
      <c r="C1618" s="11"/>
      <c r="D1618" s="164"/>
    </row>
    <row r="1619" spans="1:4">
      <c r="A1619" s="8"/>
      <c r="B1619" s="11"/>
      <c r="C1619" s="11"/>
      <c r="D1619" s="164"/>
    </row>
    <row r="1620" spans="1:4">
      <c r="A1620" s="8"/>
      <c r="B1620" s="11"/>
      <c r="C1620" s="11"/>
      <c r="D1620" s="164"/>
    </row>
    <row r="1621" spans="1:4">
      <c r="A1621" s="8"/>
      <c r="B1621" s="11"/>
      <c r="C1621" s="11"/>
      <c r="D1621" s="164"/>
    </row>
    <row r="1622" spans="1:4">
      <c r="A1622" s="8"/>
      <c r="B1622" s="11"/>
      <c r="C1622" s="11"/>
      <c r="D1622" s="164"/>
    </row>
    <row r="1623" spans="1:4">
      <c r="A1623" s="8"/>
      <c r="B1623" s="11"/>
      <c r="C1623" s="11"/>
      <c r="D1623" s="164"/>
    </row>
    <row r="1624" spans="1:4">
      <c r="A1624" s="8"/>
      <c r="B1624" s="11"/>
      <c r="C1624" s="11"/>
      <c r="D1624" s="164"/>
    </row>
    <row r="1625" spans="1:4">
      <c r="A1625" s="8"/>
      <c r="B1625" s="11"/>
      <c r="C1625" s="11"/>
      <c r="D1625" s="164"/>
    </row>
    <row r="1626" spans="1:4">
      <c r="A1626" s="8"/>
      <c r="B1626" s="11"/>
      <c r="C1626" s="11"/>
      <c r="D1626" s="164"/>
    </row>
    <row r="1627" spans="1:4">
      <c r="A1627" s="8"/>
      <c r="B1627" s="11"/>
      <c r="C1627" s="11"/>
      <c r="D1627" s="164"/>
    </row>
    <row r="1628" spans="1:4">
      <c r="A1628" s="8"/>
      <c r="B1628" s="11"/>
      <c r="C1628" s="11"/>
      <c r="D1628" s="164"/>
    </row>
    <row r="1629" spans="1:4">
      <c r="A1629" s="8"/>
      <c r="B1629" s="11"/>
      <c r="C1629" s="11"/>
      <c r="D1629" s="164"/>
    </row>
    <row r="1630" spans="1:4">
      <c r="A1630" s="8"/>
      <c r="B1630" s="11"/>
      <c r="C1630" s="11"/>
      <c r="D1630" s="164"/>
    </row>
    <row r="1631" spans="1:4">
      <c r="A1631" s="8"/>
      <c r="B1631" s="11"/>
      <c r="C1631" s="11"/>
      <c r="D1631" s="164"/>
    </row>
    <row r="1632" spans="1:4">
      <c r="A1632" s="8"/>
      <c r="B1632" s="11"/>
      <c r="C1632" s="11"/>
      <c r="D1632" s="164"/>
    </row>
    <row r="1633" spans="1:4">
      <c r="A1633" s="8"/>
      <c r="B1633" s="11"/>
      <c r="C1633" s="11"/>
      <c r="D1633" s="164"/>
    </row>
    <row r="1634" spans="1:4">
      <c r="A1634" s="8"/>
      <c r="B1634" s="11"/>
      <c r="C1634" s="11"/>
      <c r="D1634" s="164"/>
    </row>
    <row r="1635" spans="1:4">
      <c r="A1635" s="8"/>
      <c r="B1635" s="11"/>
      <c r="C1635" s="11"/>
      <c r="D1635" s="164"/>
    </row>
    <row r="1636" spans="1:4">
      <c r="A1636" s="8"/>
      <c r="B1636" s="11"/>
      <c r="C1636" s="11"/>
      <c r="D1636" s="164"/>
    </row>
    <row r="1637" spans="1:4">
      <c r="A1637" s="8"/>
      <c r="B1637" s="11"/>
      <c r="C1637" s="11"/>
      <c r="D1637" s="164"/>
    </row>
    <row r="1638" spans="1:4">
      <c r="A1638" s="8"/>
      <c r="B1638" s="11"/>
      <c r="C1638" s="11"/>
      <c r="D1638" s="164"/>
    </row>
    <row r="1639" spans="1:4">
      <c r="A1639" s="8"/>
      <c r="B1639" s="11"/>
      <c r="C1639" s="11"/>
      <c r="D1639" s="164"/>
    </row>
    <row r="1640" spans="1:4">
      <c r="A1640" s="8"/>
      <c r="B1640" s="11"/>
      <c r="C1640" s="11"/>
      <c r="D1640" s="164"/>
    </row>
    <row r="1641" spans="1:4">
      <c r="A1641" s="8"/>
      <c r="B1641" s="11"/>
      <c r="C1641" s="11"/>
      <c r="D1641" s="164"/>
    </row>
    <row r="1642" spans="1:4">
      <c r="A1642" s="8"/>
      <c r="B1642" s="11"/>
      <c r="C1642" s="11"/>
      <c r="D1642" s="164"/>
    </row>
    <row r="1643" spans="1:4">
      <c r="A1643" s="8"/>
      <c r="B1643" s="11"/>
      <c r="C1643" s="11"/>
      <c r="D1643" s="164"/>
    </row>
    <row r="1644" spans="1:4">
      <c r="A1644" s="8"/>
      <c r="B1644" s="11"/>
      <c r="C1644" s="11"/>
      <c r="D1644" s="164"/>
    </row>
    <row r="1645" spans="1:4">
      <c r="A1645" s="8"/>
      <c r="B1645" s="11"/>
      <c r="C1645" s="11"/>
      <c r="D1645" s="164"/>
    </row>
    <row r="1646" spans="1:4">
      <c r="A1646" s="8"/>
      <c r="B1646" s="11"/>
      <c r="C1646" s="11"/>
      <c r="D1646" s="164"/>
    </row>
    <row r="1647" spans="1:4">
      <c r="A1647" s="8"/>
      <c r="B1647" s="11"/>
      <c r="C1647" s="11"/>
      <c r="D1647" s="164"/>
    </row>
    <row r="1648" spans="1:4">
      <c r="A1648" s="8"/>
      <c r="B1648" s="11"/>
      <c r="C1648" s="11"/>
      <c r="D1648" s="164"/>
    </row>
    <row r="1649" spans="1:4">
      <c r="A1649" s="8"/>
      <c r="B1649" s="11"/>
      <c r="C1649" s="11"/>
      <c r="D1649" s="164"/>
    </row>
    <row r="1650" spans="1:4">
      <c r="A1650" s="8"/>
      <c r="B1650" s="11"/>
      <c r="C1650" s="11"/>
      <c r="D1650" s="164"/>
    </row>
    <row r="1651" spans="1:4">
      <c r="A1651" s="8"/>
      <c r="B1651" s="11"/>
      <c r="C1651" s="11"/>
      <c r="D1651" s="164"/>
    </row>
    <row r="1652" spans="1:4">
      <c r="A1652" s="8"/>
      <c r="B1652" s="11"/>
      <c r="C1652" s="11"/>
      <c r="D1652" s="164"/>
    </row>
    <row r="1653" spans="1:4">
      <c r="A1653" s="8"/>
      <c r="B1653" s="11"/>
      <c r="C1653" s="11"/>
      <c r="D1653" s="164"/>
    </row>
    <row r="1654" spans="1:4">
      <c r="A1654" s="8"/>
      <c r="B1654" s="11"/>
      <c r="C1654" s="11"/>
      <c r="D1654" s="164"/>
    </row>
    <row r="1655" spans="1:4">
      <c r="A1655" s="8"/>
      <c r="B1655" s="11"/>
      <c r="C1655" s="11"/>
      <c r="D1655" s="164"/>
    </row>
    <row r="1656" spans="1:4">
      <c r="A1656" s="8"/>
      <c r="B1656" s="11"/>
      <c r="C1656" s="11"/>
      <c r="D1656" s="164"/>
    </row>
    <row r="1657" spans="1:4">
      <c r="A1657" s="8"/>
      <c r="B1657" s="11"/>
      <c r="C1657" s="11"/>
      <c r="D1657" s="164"/>
    </row>
    <row r="1658" spans="1:4">
      <c r="A1658" s="8"/>
      <c r="B1658" s="11"/>
      <c r="C1658" s="11"/>
      <c r="D1658" s="164"/>
    </row>
    <row r="1659" spans="1:4">
      <c r="A1659" s="8"/>
      <c r="B1659" s="11"/>
      <c r="C1659" s="11"/>
      <c r="D1659" s="164"/>
    </row>
    <row r="1660" spans="1:4">
      <c r="A1660" s="8"/>
      <c r="B1660" s="11"/>
      <c r="C1660" s="11"/>
      <c r="D1660" s="164"/>
    </row>
    <row r="1661" spans="1:4">
      <c r="A1661" s="8"/>
      <c r="B1661" s="11"/>
      <c r="C1661" s="11"/>
      <c r="D1661" s="164"/>
    </row>
    <row r="1662" spans="1:4">
      <c r="A1662" s="8"/>
      <c r="B1662" s="11"/>
      <c r="C1662" s="11"/>
      <c r="D1662" s="164"/>
    </row>
    <row r="1663" spans="1:4">
      <c r="A1663" s="8"/>
      <c r="B1663" s="11"/>
      <c r="C1663" s="11"/>
      <c r="D1663" s="164"/>
    </row>
    <row r="1664" spans="1:4">
      <c r="A1664" s="8"/>
      <c r="B1664" s="11"/>
      <c r="C1664" s="11"/>
      <c r="D1664" s="164"/>
    </row>
    <row r="1665" spans="1:4">
      <c r="A1665" s="8"/>
      <c r="B1665" s="11"/>
      <c r="C1665" s="11"/>
      <c r="D1665" s="164"/>
    </row>
    <row r="1666" spans="1:4">
      <c r="A1666" s="8"/>
      <c r="B1666" s="11"/>
      <c r="C1666" s="11"/>
      <c r="D1666" s="164"/>
    </row>
    <row r="1667" spans="1:4">
      <c r="A1667" s="8"/>
      <c r="B1667" s="11"/>
      <c r="C1667" s="11"/>
      <c r="D1667" s="164"/>
    </row>
    <row r="1668" spans="1:4">
      <c r="A1668" s="8"/>
      <c r="B1668" s="11"/>
      <c r="C1668" s="11"/>
      <c r="D1668" s="164"/>
    </row>
    <row r="1669" spans="1:4">
      <c r="A1669" s="8"/>
      <c r="B1669" s="11"/>
      <c r="C1669" s="11"/>
      <c r="D1669" s="164"/>
    </row>
    <row r="1670" spans="1:4">
      <c r="A1670" s="8"/>
      <c r="B1670" s="11"/>
      <c r="C1670" s="11"/>
      <c r="D1670" s="164"/>
    </row>
    <row r="1671" spans="1:4">
      <c r="A1671" s="8"/>
      <c r="B1671" s="11"/>
      <c r="C1671" s="11"/>
      <c r="D1671" s="164"/>
    </row>
    <row r="1672" spans="1:4">
      <c r="A1672" s="8"/>
      <c r="B1672" s="11"/>
      <c r="C1672" s="11"/>
      <c r="D1672" s="164"/>
    </row>
    <row r="1673" spans="1:4">
      <c r="A1673" s="8"/>
      <c r="B1673" s="11"/>
      <c r="C1673" s="11"/>
      <c r="D1673" s="164"/>
    </row>
    <row r="1674" spans="1:4">
      <c r="A1674" s="8"/>
      <c r="B1674" s="11"/>
      <c r="C1674" s="11"/>
      <c r="D1674" s="164"/>
    </row>
    <row r="1675" spans="1:4">
      <c r="A1675" s="8"/>
      <c r="B1675" s="11"/>
      <c r="C1675" s="11"/>
      <c r="D1675" s="164"/>
    </row>
    <row r="1676" spans="1:4">
      <c r="A1676" s="8"/>
      <c r="B1676" s="11"/>
      <c r="C1676" s="11"/>
      <c r="D1676" s="164"/>
    </row>
    <row r="1677" spans="1:4">
      <c r="A1677" s="8"/>
      <c r="B1677" s="11"/>
      <c r="C1677" s="11"/>
      <c r="D1677" s="164"/>
    </row>
    <row r="1678" spans="1:4">
      <c r="A1678" s="8"/>
      <c r="B1678" s="11"/>
      <c r="C1678" s="11"/>
      <c r="D1678" s="164"/>
    </row>
    <row r="1679" spans="1:4">
      <c r="A1679" s="8"/>
      <c r="B1679" s="11"/>
      <c r="C1679" s="11"/>
      <c r="D1679" s="164"/>
    </row>
    <row r="1680" spans="1:4">
      <c r="A1680" s="8"/>
      <c r="B1680" s="11"/>
      <c r="C1680" s="11"/>
      <c r="D1680" s="164"/>
    </row>
    <row r="1681" spans="1:4">
      <c r="A1681" s="8"/>
      <c r="B1681" s="11"/>
      <c r="C1681" s="11"/>
      <c r="D1681" s="164"/>
    </row>
    <row r="1682" spans="1:4">
      <c r="A1682" s="8"/>
      <c r="B1682" s="11"/>
      <c r="C1682" s="11"/>
      <c r="D1682" s="164"/>
    </row>
    <row r="1683" spans="1:4">
      <c r="A1683" s="8"/>
      <c r="B1683" s="11"/>
      <c r="C1683" s="11"/>
      <c r="D1683" s="164"/>
    </row>
    <row r="1684" spans="1:4">
      <c r="A1684" s="8"/>
      <c r="B1684" s="11"/>
      <c r="C1684" s="11"/>
      <c r="D1684" s="164"/>
    </row>
    <row r="1685" spans="1:4">
      <c r="A1685" s="8"/>
      <c r="B1685" s="11"/>
      <c r="C1685" s="11"/>
      <c r="D1685" s="164"/>
    </row>
    <row r="1686" spans="1:4">
      <c r="A1686" s="8"/>
      <c r="B1686" s="11"/>
      <c r="C1686" s="11"/>
      <c r="D1686" s="164"/>
    </row>
    <row r="1687" spans="1:4">
      <c r="A1687" s="8"/>
      <c r="B1687" s="11"/>
      <c r="C1687" s="11"/>
      <c r="D1687" s="164"/>
    </row>
    <row r="1688" spans="1:4">
      <c r="A1688" s="8"/>
      <c r="B1688" s="11"/>
      <c r="C1688" s="11"/>
      <c r="D1688" s="164"/>
    </row>
    <row r="1689" spans="1:4">
      <c r="A1689" s="8"/>
      <c r="B1689" s="11"/>
      <c r="C1689" s="11"/>
      <c r="D1689" s="164"/>
    </row>
    <row r="1690" spans="1:4">
      <c r="A1690" s="8"/>
      <c r="B1690" s="11"/>
      <c r="C1690" s="11"/>
      <c r="D1690" s="164"/>
    </row>
    <row r="1691" spans="1:4">
      <c r="A1691" s="8"/>
      <c r="B1691" s="11"/>
      <c r="C1691" s="11"/>
      <c r="D1691" s="164"/>
    </row>
    <row r="1692" spans="1:4">
      <c r="A1692" s="8"/>
      <c r="B1692" s="11"/>
      <c r="C1692" s="11"/>
      <c r="D1692" s="164"/>
    </row>
    <row r="1693" spans="1:4">
      <c r="A1693" s="8"/>
      <c r="B1693" s="11"/>
      <c r="C1693" s="11"/>
      <c r="D1693" s="164"/>
    </row>
    <row r="1694" spans="1:4">
      <c r="A1694" s="8"/>
      <c r="B1694" s="11"/>
      <c r="C1694" s="11"/>
      <c r="D1694" s="164"/>
    </row>
    <row r="1695" spans="1:4">
      <c r="A1695" s="8"/>
      <c r="B1695" s="11"/>
      <c r="C1695" s="11"/>
      <c r="D1695" s="164"/>
    </row>
    <row r="1696" spans="1:4">
      <c r="A1696" s="8"/>
      <c r="B1696" s="11"/>
      <c r="C1696" s="11"/>
      <c r="D1696" s="164"/>
    </row>
    <row r="1697" spans="1:4">
      <c r="A1697" s="8"/>
      <c r="B1697" s="11"/>
      <c r="C1697" s="11"/>
      <c r="D1697" s="164"/>
    </row>
    <row r="1698" spans="1:4">
      <c r="A1698" s="8"/>
      <c r="B1698" s="11"/>
      <c r="C1698" s="11"/>
      <c r="D1698" s="164"/>
    </row>
    <row r="1699" spans="1:4">
      <c r="A1699" s="8"/>
      <c r="B1699" s="11"/>
      <c r="C1699" s="11"/>
      <c r="D1699" s="164"/>
    </row>
    <row r="1700" spans="1:4">
      <c r="A1700" s="8"/>
      <c r="B1700" s="11"/>
      <c r="C1700" s="11"/>
      <c r="D1700" s="164"/>
    </row>
    <row r="1701" spans="1:4">
      <c r="A1701" s="8"/>
      <c r="B1701" s="11"/>
      <c r="C1701" s="11"/>
      <c r="D1701" s="164"/>
    </row>
    <row r="1702" spans="1:4">
      <c r="A1702" s="8"/>
      <c r="B1702" s="11"/>
      <c r="C1702" s="11"/>
      <c r="D1702" s="164"/>
    </row>
    <row r="1703" spans="1:4">
      <c r="A1703" s="8"/>
      <c r="B1703" s="11"/>
      <c r="C1703" s="11"/>
      <c r="D1703" s="164"/>
    </row>
    <row r="1704" spans="1:4">
      <c r="A1704" s="8"/>
      <c r="B1704" s="11"/>
      <c r="C1704" s="11"/>
      <c r="D1704" s="164"/>
    </row>
    <row r="1705" spans="1:4">
      <c r="A1705" s="8"/>
      <c r="B1705" s="11"/>
      <c r="C1705" s="11"/>
      <c r="D1705" s="164"/>
    </row>
    <row r="1706" spans="1:4">
      <c r="A1706" s="8"/>
      <c r="B1706" s="11"/>
      <c r="C1706" s="11"/>
      <c r="D1706" s="164"/>
    </row>
    <row r="1707" spans="1:4">
      <c r="A1707" s="8"/>
      <c r="B1707" s="11"/>
      <c r="C1707" s="11"/>
      <c r="D1707" s="164"/>
    </row>
    <row r="1708" spans="1:4">
      <c r="A1708" s="8"/>
      <c r="B1708" s="11"/>
      <c r="C1708" s="11"/>
      <c r="D1708" s="164"/>
    </row>
    <row r="1709" spans="1:4">
      <c r="A1709" s="8"/>
      <c r="B1709" s="11"/>
      <c r="C1709" s="11"/>
      <c r="D1709" s="164"/>
    </row>
    <row r="1710" spans="1:4">
      <c r="A1710" s="8"/>
      <c r="B1710" s="11"/>
      <c r="C1710" s="11"/>
      <c r="D1710" s="164"/>
    </row>
    <row r="1711" spans="1:4">
      <c r="A1711" s="8"/>
      <c r="B1711" s="11"/>
      <c r="C1711" s="11"/>
      <c r="D1711" s="164"/>
    </row>
    <row r="1712" spans="1:4">
      <c r="A1712" s="8"/>
      <c r="B1712" s="11"/>
      <c r="C1712" s="11"/>
      <c r="D1712" s="164"/>
    </row>
    <row r="1713" spans="1:4">
      <c r="A1713" s="8"/>
      <c r="B1713" s="11"/>
      <c r="C1713" s="11"/>
      <c r="D1713" s="164"/>
    </row>
    <row r="1714" spans="1:4">
      <c r="A1714" s="8"/>
      <c r="B1714" s="11"/>
      <c r="C1714" s="11"/>
      <c r="D1714" s="164"/>
    </row>
    <row r="1715" spans="1:4">
      <c r="A1715" s="8"/>
      <c r="B1715" s="11"/>
      <c r="C1715" s="11"/>
      <c r="D1715" s="164"/>
    </row>
    <row r="1716" spans="1:4">
      <c r="A1716" s="8"/>
      <c r="B1716" s="11"/>
      <c r="C1716" s="11"/>
      <c r="D1716" s="164"/>
    </row>
    <row r="1717" spans="1:4">
      <c r="A1717" s="8"/>
      <c r="B1717" s="11"/>
      <c r="C1717" s="11"/>
      <c r="D1717" s="164"/>
    </row>
    <row r="1718" spans="1:4">
      <c r="A1718" s="8"/>
      <c r="B1718" s="11"/>
      <c r="C1718" s="11"/>
      <c r="D1718" s="164"/>
    </row>
    <row r="1719" spans="1:4">
      <c r="A1719" s="8"/>
      <c r="B1719" s="11"/>
      <c r="C1719" s="11"/>
      <c r="D1719" s="164"/>
    </row>
    <row r="1720" spans="1:4">
      <c r="A1720" s="8"/>
      <c r="B1720" s="11"/>
      <c r="C1720" s="11"/>
      <c r="D1720" s="164"/>
    </row>
    <row r="1721" spans="1:4">
      <c r="A1721" s="8"/>
      <c r="B1721" s="11"/>
      <c r="C1721" s="11"/>
      <c r="D1721" s="164"/>
    </row>
    <row r="1722" spans="1:4">
      <c r="A1722" s="8"/>
      <c r="B1722" s="11"/>
      <c r="C1722" s="11"/>
      <c r="D1722" s="164"/>
    </row>
    <row r="1723" spans="1:4">
      <c r="A1723" s="8"/>
      <c r="B1723" s="11"/>
      <c r="C1723" s="11"/>
      <c r="D1723" s="164"/>
    </row>
    <row r="1724" spans="1:4">
      <c r="A1724" s="8"/>
      <c r="B1724" s="11"/>
      <c r="C1724" s="11"/>
      <c r="D1724" s="164"/>
    </row>
    <row r="1725" spans="1:4">
      <c r="A1725" s="8"/>
      <c r="B1725" s="11"/>
      <c r="C1725" s="11"/>
      <c r="D1725" s="164"/>
    </row>
    <row r="1726" spans="1:4">
      <c r="A1726" s="8"/>
      <c r="B1726" s="11"/>
      <c r="C1726" s="11"/>
      <c r="D1726" s="164"/>
    </row>
    <row r="1727" spans="1:4">
      <c r="A1727" s="8"/>
      <c r="B1727" s="11"/>
      <c r="C1727" s="11"/>
      <c r="D1727" s="164"/>
    </row>
    <row r="1728" spans="1:4">
      <c r="A1728" s="8"/>
      <c r="B1728" s="11"/>
      <c r="C1728" s="11"/>
      <c r="D1728" s="164"/>
    </row>
    <row r="1729" spans="1:4">
      <c r="A1729" s="8"/>
      <c r="B1729" s="11"/>
      <c r="C1729" s="11"/>
      <c r="D1729" s="164"/>
    </row>
    <row r="1730" spans="1:4">
      <c r="A1730" s="8"/>
      <c r="B1730" s="11"/>
      <c r="C1730" s="11"/>
      <c r="D1730" s="164"/>
    </row>
    <row r="1731" spans="1:4">
      <c r="A1731" s="8"/>
      <c r="B1731" s="11"/>
      <c r="C1731" s="11"/>
      <c r="D1731" s="164"/>
    </row>
    <row r="1732" spans="1:4">
      <c r="A1732" s="8"/>
      <c r="B1732" s="11"/>
      <c r="C1732" s="11"/>
      <c r="D1732" s="164"/>
    </row>
    <row r="1733" spans="1:4">
      <c r="A1733" s="8"/>
      <c r="B1733" s="11"/>
      <c r="C1733" s="11"/>
      <c r="D1733" s="164"/>
    </row>
    <row r="1734" spans="1:4">
      <c r="A1734" s="8"/>
      <c r="B1734" s="11"/>
      <c r="C1734" s="11"/>
      <c r="D1734" s="164"/>
    </row>
    <row r="1735" spans="1:4">
      <c r="A1735" s="8"/>
      <c r="B1735" s="11"/>
      <c r="C1735" s="11"/>
      <c r="D1735" s="164"/>
    </row>
    <row r="1736" spans="1:4">
      <c r="A1736" s="8"/>
      <c r="B1736" s="11"/>
      <c r="C1736" s="11"/>
      <c r="D1736" s="164"/>
    </row>
    <row r="1737" spans="1:4">
      <c r="A1737" s="8"/>
      <c r="B1737" s="11"/>
      <c r="C1737" s="11"/>
      <c r="D1737" s="164"/>
    </row>
    <row r="1738" spans="1:4">
      <c r="A1738" s="8"/>
      <c r="B1738" s="11"/>
      <c r="C1738" s="11"/>
      <c r="D1738" s="164"/>
    </row>
    <row r="1739" spans="1:4">
      <c r="A1739" s="8"/>
      <c r="B1739" s="11"/>
      <c r="C1739" s="11"/>
      <c r="D1739" s="164"/>
    </row>
    <row r="1740" spans="1:4">
      <c r="A1740" s="8"/>
      <c r="B1740" s="11"/>
      <c r="C1740" s="11"/>
      <c r="D1740" s="164"/>
    </row>
    <row r="1741" spans="1:4">
      <c r="A1741" s="8"/>
      <c r="B1741" s="11"/>
      <c r="C1741" s="11"/>
      <c r="D1741" s="164"/>
    </row>
    <row r="1742" spans="1:4">
      <c r="A1742" s="8"/>
      <c r="B1742" s="11"/>
      <c r="C1742" s="11"/>
      <c r="D1742" s="164"/>
    </row>
    <row r="1743" spans="1:4">
      <c r="A1743" s="8"/>
      <c r="B1743" s="11"/>
      <c r="C1743" s="11"/>
      <c r="D1743" s="164"/>
    </row>
    <row r="1744" spans="1:4">
      <c r="A1744" s="8"/>
      <c r="B1744" s="11"/>
      <c r="C1744" s="11"/>
      <c r="D1744" s="164"/>
    </row>
    <row r="1745" spans="1:4">
      <c r="A1745" s="8"/>
      <c r="B1745" s="11"/>
      <c r="C1745" s="11"/>
      <c r="D1745" s="164"/>
    </row>
    <row r="1746" spans="1:4">
      <c r="A1746" s="8"/>
      <c r="B1746" s="11"/>
      <c r="C1746" s="11"/>
      <c r="D1746" s="164"/>
    </row>
    <row r="1747" spans="1:4">
      <c r="A1747" s="8"/>
      <c r="B1747" s="11"/>
      <c r="C1747" s="11"/>
      <c r="D1747" s="164"/>
    </row>
    <row r="1748" spans="1:4">
      <c r="A1748" s="8"/>
      <c r="B1748" s="11"/>
      <c r="C1748" s="11"/>
      <c r="D1748" s="164"/>
    </row>
    <row r="1749" spans="1:4">
      <c r="A1749" s="8"/>
      <c r="B1749" s="11"/>
      <c r="C1749" s="11"/>
      <c r="D1749" s="164"/>
    </row>
    <row r="1750" spans="1:4">
      <c r="A1750" s="8"/>
      <c r="B1750" s="11"/>
      <c r="C1750" s="11"/>
      <c r="D1750" s="164"/>
    </row>
    <row r="1751" spans="1:4">
      <c r="A1751" s="8"/>
      <c r="B1751" s="11"/>
      <c r="C1751" s="11"/>
      <c r="D1751" s="164"/>
    </row>
    <row r="1752" spans="1:4">
      <c r="A1752" s="8"/>
      <c r="B1752" s="11"/>
      <c r="C1752" s="11"/>
      <c r="D1752" s="164"/>
    </row>
    <row r="1753" spans="1:4">
      <c r="A1753" s="8"/>
      <c r="B1753" s="11"/>
      <c r="C1753" s="11"/>
      <c r="D1753" s="164"/>
    </row>
    <row r="1754" spans="1:4">
      <c r="A1754" s="8"/>
      <c r="B1754" s="11"/>
      <c r="C1754" s="11"/>
      <c r="D1754" s="164"/>
    </row>
    <row r="1755" spans="1:4">
      <c r="A1755" s="8"/>
      <c r="B1755" s="11"/>
      <c r="C1755" s="11"/>
      <c r="D1755" s="164"/>
    </row>
    <row r="1756" spans="1:4">
      <c r="A1756" s="8"/>
      <c r="B1756" s="11"/>
      <c r="C1756" s="11"/>
      <c r="D1756" s="164"/>
    </row>
    <row r="1757" spans="1:4">
      <c r="A1757" s="8"/>
      <c r="B1757" s="11"/>
      <c r="C1757" s="11"/>
      <c r="D1757" s="164"/>
    </row>
    <row r="1758" spans="1:4">
      <c r="A1758" s="8"/>
      <c r="B1758" s="11"/>
      <c r="C1758" s="11"/>
      <c r="D1758" s="164"/>
    </row>
    <row r="1759" spans="1:4">
      <c r="A1759" s="8"/>
      <c r="B1759" s="11"/>
      <c r="C1759" s="11"/>
      <c r="D1759" s="164"/>
    </row>
    <row r="1760" spans="1:4">
      <c r="A1760" s="8"/>
      <c r="B1760" s="11"/>
      <c r="C1760" s="11"/>
      <c r="D1760" s="164"/>
    </row>
    <row r="1761" spans="1:4">
      <c r="A1761" s="8"/>
      <c r="B1761" s="11"/>
      <c r="C1761" s="11"/>
      <c r="D1761" s="164"/>
    </row>
    <row r="1762" spans="1:4">
      <c r="A1762" s="8"/>
      <c r="B1762" s="11"/>
      <c r="C1762" s="11"/>
      <c r="D1762" s="164"/>
    </row>
    <row r="1763" spans="1:4">
      <c r="A1763" s="8"/>
      <c r="B1763" s="11"/>
      <c r="C1763" s="11"/>
      <c r="D1763" s="164"/>
    </row>
    <row r="1764" spans="1:4">
      <c r="A1764" s="8"/>
      <c r="B1764" s="11"/>
      <c r="C1764" s="11"/>
      <c r="D1764" s="164"/>
    </row>
    <row r="1765" spans="1:4">
      <c r="A1765" s="8"/>
      <c r="B1765" s="11"/>
      <c r="C1765" s="11"/>
      <c r="D1765" s="164"/>
    </row>
    <row r="1766" spans="1:4">
      <c r="A1766" s="8"/>
      <c r="B1766" s="11"/>
      <c r="C1766" s="11"/>
      <c r="D1766" s="164"/>
    </row>
    <row r="1767" spans="1:4">
      <c r="A1767" s="8"/>
      <c r="B1767" s="11"/>
      <c r="C1767" s="11"/>
      <c r="D1767" s="164"/>
    </row>
    <row r="1768" spans="1:4">
      <c r="A1768" s="8"/>
      <c r="B1768" s="11"/>
      <c r="C1768" s="11"/>
      <c r="D1768" s="164"/>
    </row>
    <row r="1769" spans="1:4">
      <c r="A1769" s="8"/>
      <c r="B1769" s="11"/>
      <c r="C1769" s="11"/>
      <c r="D1769" s="164"/>
    </row>
    <row r="1770" spans="1:4">
      <c r="A1770" s="8"/>
      <c r="B1770" s="11"/>
      <c r="C1770" s="11"/>
      <c r="D1770" s="164"/>
    </row>
    <row r="1771" spans="1:4">
      <c r="A1771" s="8"/>
      <c r="B1771" s="11"/>
      <c r="C1771" s="11"/>
      <c r="D1771" s="164"/>
    </row>
    <row r="1772" spans="1:4">
      <c r="A1772" s="8"/>
      <c r="B1772" s="11"/>
      <c r="C1772" s="11"/>
      <c r="D1772" s="164"/>
    </row>
    <row r="1773" spans="1:4">
      <c r="A1773" s="8"/>
      <c r="B1773" s="11"/>
      <c r="C1773" s="11"/>
      <c r="D1773" s="164"/>
    </row>
    <row r="1774" spans="1:4">
      <c r="A1774" s="8"/>
      <c r="B1774" s="11"/>
      <c r="C1774" s="11"/>
      <c r="D1774" s="164"/>
    </row>
    <row r="1775" spans="1:4">
      <c r="A1775" s="8"/>
      <c r="B1775" s="11"/>
      <c r="C1775" s="11"/>
      <c r="D1775" s="164"/>
    </row>
    <row r="1776" spans="1:4">
      <c r="A1776" s="8"/>
      <c r="B1776" s="11"/>
      <c r="C1776" s="11"/>
      <c r="D1776" s="164"/>
    </row>
    <row r="1777" spans="1:4">
      <c r="A1777" s="8"/>
      <c r="B1777" s="11"/>
      <c r="C1777" s="11"/>
      <c r="D1777" s="164"/>
    </row>
    <row r="1778" spans="1:4">
      <c r="A1778" s="8"/>
      <c r="B1778" s="11"/>
      <c r="C1778" s="11"/>
      <c r="D1778" s="164"/>
    </row>
    <row r="1779" spans="1:4">
      <c r="A1779" s="8"/>
      <c r="B1779" s="11"/>
      <c r="C1779" s="11"/>
      <c r="D1779" s="164"/>
    </row>
    <row r="1780" spans="1:4">
      <c r="A1780" s="8"/>
      <c r="B1780" s="11"/>
      <c r="C1780" s="11"/>
      <c r="D1780" s="164"/>
    </row>
    <row r="1781" spans="1:4">
      <c r="A1781" s="8"/>
      <c r="B1781" s="11"/>
      <c r="C1781" s="11"/>
      <c r="D1781" s="164"/>
    </row>
    <row r="1782" spans="1:4">
      <c r="A1782" s="8"/>
      <c r="B1782" s="11"/>
      <c r="C1782" s="11"/>
      <c r="D1782" s="164"/>
    </row>
    <row r="1783" spans="1:4">
      <c r="A1783" s="8"/>
      <c r="B1783" s="11"/>
      <c r="C1783" s="11"/>
      <c r="D1783" s="164"/>
    </row>
    <row r="1784" spans="1:4">
      <c r="A1784" s="8"/>
      <c r="B1784" s="11"/>
      <c r="C1784" s="11"/>
      <c r="D1784" s="164"/>
    </row>
    <row r="1785" spans="1:4">
      <c r="A1785" s="8"/>
      <c r="B1785" s="11"/>
      <c r="C1785" s="11"/>
      <c r="D1785" s="164"/>
    </row>
    <row r="1786" spans="1:4">
      <c r="A1786" s="8"/>
      <c r="B1786" s="11"/>
      <c r="C1786" s="11"/>
      <c r="D1786" s="164"/>
    </row>
    <row r="1787" spans="1:4">
      <c r="A1787" s="8"/>
      <c r="B1787" s="11"/>
      <c r="C1787" s="11"/>
      <c r="D1787" s="164"/>
    </row>
    <row r="1788" spans="1:4">
      <c r="A1788" s="8"/>
      <c r="B1788" s="11"/>
      <c r="C1788" s="11"/>
      <c r="D1788" s="164"/>
    </row>
    <row r="1789" spans="1:4">
      <c r="A1789" s="8"/>
      <c r="B1789" s="11"/>
      <c r="C1789" s="11"/>
      <c r="D1789" s="164"/>
    </row>
    <row r="1790" spans="1:4">
      <c r="A1790" s="8"/>
      <c r="B1790" s="11"/>
      <c r="C1790" s="11"/>
      <c r="D1790" s="164"/>
    </row>
    <row r="1791" spans="1:4">
      <c r="A1791" s="8"/>
      <c r="B1791" s="11"/>
      <c r="C1791" s="11"/>
      <c r="D1791" s="164"/>
    </row>
    <row r="1792" spans="1:4">
      <c r="A1792" s="8"/>
      <c r="B1792" s="11"/>
      <c r="C1792" s="11"/>
      <c r="D1792" s="164"/>
    </row>
    <row r="1793" spans="1:4">
      <c r="A1793" s="8"/>
      <c r="B1793" s="11"/>
      <c r="C1793" s="11"/>
      <c r="D1793" s="164"/>
    </row>
    <row r="1794" spans="1:4">
      <c r="A1794" s="8"/>
      <c r="B1794" s="11"/>
      <c r="C1794" s="11"/>
      <c r="D1794" s="164"/>
    </row>
    <row r="1795" spans="1:4">
      <c r="A1795" s="8"/>
      <c r="B1795" s="11"/>
      <c r="C1795" s="11"/>
      <c r="D1795" s="164"/>
    </row>
    <row r="1796" spans="1:4">
      <c r="A1796" s="8"/>
      <c r="B1796" s="11"/>
      <c r="C1796" s="11"/>
      <c r="D1796" s="164"/>
    </row>
    <row r="1797" spans="1:4">
      <c r="A1797" s="8"/>
      <c r="B1797" s="11"/>
      <c r="C1797" s="11"/>
      <c r="D1797" s="164"/>
    </row>
    <row r="1798" spans="1:4">
      <c r="A1798" s="8"/>
      <c r="B1798" s="11"/>
      <c r="C1798" s="11"/>
      <c r="D1798" s="164"/>
    </row>
    <row r="1799" spans="1:4">
      <c r="A1799" s="8"/>
      <c r="B1799" s="11"/>
      <c r="C1799" s="11"/>
      <c r="D1799" s="164"/>
    </row>
    <row r="1800" spans="1:4">
      <c r="A1800" s="8"/>
      <c r="B1800" s="11"/>
      <c r="C1800" s="11"/>
      <c r="D1800" s="164"/>
    </row>
    <row r="1801" spans="1:4">
      <c r="A1801" s="8"/>
      <c r="B1801" s="11"/>
      <c r="C1801" s="11"/>
      <c r="D1801" s="164"/>
    </row>
    <row r="1802" spans="1:4">
      <c r="A1802" s="8"/>
      <c r="B1802" s="11"/>
      <c r="C1802" s="11"/>
      <c r="D1802" s="164"/>
    </row>
    <row r="1803" spans="1:4">
      <c r="A1803" s="8"/>
      <c r="B1803" s="11"/>
      <c r="C1803" s="11"/>
      <c r="D1803" s="164"/>
    </row>
    <row r="1804" spans="1:4">
      <c r="A1804" s="8"/>
      <c r="B1804" s="11"/>
      <c r="C1804" s="11"/>
      <c r="D1804" s="164"/>
    </row>
    <row r="1805" spans="1:4">
      <c r="A1805" s="8"/>
      <c r="B1805" s="11"/>
      <c r="C1805" s="11"/>
      <c r="D1805" s="164"/>
    </row>
    <row r="1806" spans="1:4">
      <c r="A1806" s="8"/>
      <c r="B1806" s="11"/>
      <c r="C1806" s="11"/>
      <c r="D1806" s="164"/>
    </row>
    <row r="1807" spans="1:4">
      <c r="A1807" s="8"/>
      <c r="B1807" s="11"/>
      <c r="C1807" s="11"/>
      <c r="D1807" s="164"/>
    </row>
    <row r="1808" spans="1:4">
      <c r="A1808" s="8"/>
      <c r="B1808" s="11"/>
      <c r="C1808" s="11"/>
      <c r="D1808" s="164"/>
    </row>
    <row r="1809" spans="1:4">
      <c r="A1809" s="8"/>
      <c r="B1809" s="11"/>
      <c r="C1809" s="11"/>
      <c r="D1809" s="164"/>
    </row>
    <row r="1810" spans="1:4">
      <c r="A1810" s="8"/>
      <c r="B1810" s="11"/>
      <c r="C1810" s="11"/>
      <c r="D1810" s="164"/>
    </row>
    <row r="1811" spans="1:4">
      <c r="A1811" s="8"/>
      <c r="B1811" s="11"/>
      <c r="C1811" s="11"/>
      <c r="D1811" s="164"/>
    </row>
    <row r="1812" spans="1:4">
      <c r="A1812" s="8"/>
      <c r="B1812" s="11"/>
      <c r="C1812" s="11"/>
      <c r="D1812" s="164"/>
    </row>
    <row r="1813" spans="1:4">
      <c r="A1813" s="8"/>
      <c r="B1813" s="11"/>
      <c r="C1813" s="11"/>
      <c r="D1813" s="164"/>
    </row>
    <row r="1814" spans="1:4">
      <c r="A1814" s="8"/>
      <c r="B1814" s="11"/>
      <c r="C1814" s="11"/>
      <c r="D1814" s="164"/>
    </row>
    <row r="1815" spans="1:4">
      <c r="A1815" s="8"/>
      <c r="B1815" s="11"/>
      <c r="C1815" s="11"/>
      <c r="D1815" s="164"/>
    </row>
    <row r="1816" spans="1:4">
      <c r="A1816" s="8"/>
      <c r="B1816" s="11"/>
      <c r="C1816" s="11"/>
      <c r="D1816" s="164"/>
    </row>
    <row r="1817" spans="1:4">
      <c r="A1817" s="8"/>
      <c r="B1817" s="11"/>
      <c r="C1817" s="11"/>
      <c r="D1817" s="164"/>
    </row>
    <row r="1818" spans="1:4">
      <c r="A1818" s="8"/>
      <c r="B1818" s="11"/>
      <c r="C1818" s="11"/>
      <c r="D1818" s="164"/>
    </row>
    <row r="1819" spans="1:4">
      <c r="A1819" s="8"/>
      <c r="B1819" s="11"/>
      <c r="C1819" s="11"/>
      <c r="D1819" s="164"/>
    </row>
    <row r="1820" spans="1:4">
      <c r="A1820" s="8"/>
      <c r="B1820" s="11"/>
      <c r="C1820" s="11"/>
      <c r="D1820" s="164"/>
    </row>
    <row r="1821" spans="1:4">
      <c r="A1821" s="8"/>
      <c r="B1821" s="11"/>
      <c r="C1821" s="11"/>
      <c r="D1821" s="164"/>
    </row>
    <row r="1822" spans="1:4">
      <c r="A1822" s="8"/>
      <c r="B1822" s="11"/>
      <c r="C1822" s="11"/>
      <c r="D1822" s="164"/>
    </row>
    <row r="1823" spans="1:4">
      <c r="A1823" s="8"/>
      <c r="B1823" s="11"/>
      <c r="C1823" s="11"/>
      <c r="D1823" s="164"/>
    </row>
    <row r="1824" spans="1:4">
      <c r="A1824" s="8"/>
      <c r="B1824" s="11"/>
      <c r="C1824" s="11"/>
      <c r="D1824" s="164"/>
    </row>
    <row r="1825" spans="1:4">
      <c r="A1825" s="8"/>
      <c r="B1825" s="11"/>
      <c r="C1825" s="11"/>
      <c r="D1825" s="164"/>
    </row>
    <row r="1826" spans="1:4">
      <c r="A1826" s="8"/>
      <c r="B1826" s="11"/>
      <c r="C1826" s="11"/>
      <c r="D1826" s="164"/>
    </row>
    <row r="1827" spans="1:4">
      <c r="A1827" s="8"/>
      <c r="B1827" s="11"/>
      <c r="C1827" s="11"/>
      <c r="D1827" s="164"/>
    </row>
    <row r="1828" spans="1:4">
      <c r="A1828" s="8"/>
      <c r="B1828" s="11"/>
      <c r="C1828" s="11"/>
      <c r="D1828" s="164"/>
    </row>
    <row r="1829" spans="1:4">
      <c r="A1829" s="8"/>
      <c r="B1829" s="11"/>
      <c r="C1829" s="11"/>
      <c r="D1829" s="164"/>
    </row>
    <row r="1830" spans="1:4">
      <c r="A1830" s="8"/>
      <c r="B1830" s="11"/>
      <c r="C1830" s="11"/>
      <c r="D1830" s="164"/>
    </row>
    <row r="1831" spans="1:4">
      <c r="A1831" s="8"/>
      <c r="B1831" s="11"/>
      <c r="C1831" s="11"/>
      <c r="D1831" s="164"/>
    </row>
    <row r="1832" spans="1:4">
      <c r="A1832" s="8"/>
      <c r="B1832" s="11"/>
      <c r="C1832" s="11"/>
      <c r="D1832" s="164"/>
    </row>
    <row r="1833" spans="1:4">
      <c r="A1833" s="8"/>
      <c r="B1833" s="11"/>
      <c r="C1833" s="11"/>
      <c r="D1833" s="164"/>
    </row>
    <row r="1834" spans="1:4">
      <c r="A1834" s="8"/>
      <c r="B1834" s="11"/>
      <c r="C1834" s="11"/>
      <c r="D1834" s="164"/>
    </row>
    <row r="1835" spans="1:4">
      <c r="A1835" s="8"/>
      <c r="B1835" s="11"/>
      <c r="C1835" s="11"/>
      <c r="D1835" s="164"/>
    </row>
    <row r="1836" spans="1:4">
      <c r="A1836" s="8"/>
      <c r="B1836" s="11"/>
      <c r="C1836" s="11"/>
      <c r="D1836" s="164"/>
    </row>
    <row r="1837" spans="1:4">
      <c r="A1837" s="8"/>
      <c r="B1837" s="11"/>
      <c r="C1837" s="11"/>
      <c r="D1837" s="164"/>
    </row>
    <row r="1838" spans="1:4">
      <c r="A1838" s="8"/>
      <c r="B1838" s="11"/>
      <c r="C1838" s="11"/>
      <c r="D1838" s="164"/>
    </row>
    <row r="1839" spans="1:4">
      <c r="A1839" s="8"/>
      <c r="B1839" s="11"/>
      <c r="C1839" s="11"/>
      <c r="D1839" s="164"/>
    </row>
    <row r="1840" spans="1:4">
      <c r="A1840" s="8"/>
      <c r="B1840" s="11"/>
      <c r="C1840" s="11"/>
      <c r="D1840" s="164"/>
    </row>
    <row r="1841" spans="1:4">
      <c r="A1841" s="8"/>
      <c r="B1841" s="11"/>
      <c r="C1841" s="11"/>
      <c r="D1841" s="164"/>
    </row>
    <row r="1842" spans="1:4">
      <c r="A1842" s="8"/>
      <c r="B1842" s="11"/>
      <c r="C1842" s="11"/>
      <c r="D1842" s="164"/>
    </row>
    <row r="1843" spans="1:4">
      <c r="A1843" s="8"/>
      <c r="B1843" s="11"/>
      <c r="C1843" s="11"/>
      <c r="D1843" s="164"/>
    </row>
    <row r="1844" spans="1:4">
      <c r="A1844" s="8"/>
      <c r="B1844" s="11"/>
      <c r="C1844" s="11"/>
      <c r="D1844" s="164"/>
    </row>
    <row r="1845" spans="1:4">
      <c r="A1845" s="8"/>
      <c r="B1845" s="11"/>
      <c r="C1845" s="11"/>
      <c r="D1845" s="164"/>
    </row>
    <row r="1846" spans="1:4">
      <c r="A1846" s="8"/>
      <c r="B1846" s="11"/>
      <c r="C1846" s="11"/>
      <c r="D1846" s="164"/>
    </row>
    <row r="1847" spans="1:4">
      <c r="A1847" s="8"/>
      <c r="B1847" s="11"/>
      <c r="C1847" s="11"/>
      <c r="D1847" s="164"/>
    </row>
    <row r="1848" spans="1:4">
      <c r="A1848" s="8"/>
      <c r="B1848" s="11"/>
      <c r="C1848" s="11"/>
      <c r="D1848" s="164"/>
    </row>
    <row r="1849" spans="1:4">
      <c r="A1849" s="8"/>
      <c r="B1849" s="11"/>
      <c r="C1849" s="11"/>
      <c r="D1849" s="164"/>
    </row>
    <row r="1850" spans="1:4">
      <c r="A1850" s="8"/>
      <c r="B1850" s="11"/>
      <c r="C1850" s="11"/>
      <c r="D1850" s="164"/>
    </row>
    <row r="1851" spans="1:4">
      <c r="A1851" s="8"/>
      <c r="B1851" s="11"/>
      <c r="C1851" s="11"/>
      <c r="D1851" s="164"/>
    </row>
    <row r="1852" spans="1:4">
      <c r="A1852" s="8"/>
      <c r="B1852" s="11"/>
      <c r="C1852" s="11"/>
      <c r="D1852" s="164"/>
    </row>
    <row r="1853" spans="1:4">
      <c r="A1853" s="8"/>
      <c r="B1853" s="11"/>
      <c r="C1853" s="11"/>
      <c r="D1853" s="164"/>
    </row>
    <row r="1854" spans="1:4">
      <c r="A1854" s="8"/>
      <c r="B1854" s="11"/>
      <c r="C1854" s="11"/>
      <c r="D1854" s="164"/>
    </row>
    <row r="1855" spans="1:4">
      <c r="A1855" s="8"/>
      <c r="B1855" s="11"/>
      <c r="C1855" s="11"/>
      <c r="D1855" s="164"/>
    </row>
    <row r="1856" spans="1:4">
      <c r="A1856" s="8"/>
      <c r="B1856" s="11"/>
      <c r="C1856" s="11"/>
      <c r="D1856" s="164"/>
    </row>
    <row r="1857" spans="1:4">
      <c r="A1857" s="8"/>
      <c r="B1857" s="11"/>
      <c r="C1857" s="11"/>
      <c r="D1857" s="164"/>
    </row>
    <row r="1858" spans="1:4">
      <c r="A1858" s="8"/>
      <c r="B1858" s="11"/>
      <c r="C1858" s="11"/>
      <c r="D1858" s="164"/>
    </row>
    <row r="1859" spans="1:4">
      <c r="A1859" s="8"/>
      <c r="B1859" s="11"/>
      <c r="C1859" s="11"/>
      <c r="D1859" s="164"/>
    </row>
    <row r="1860" spans="1:4">
      <c r="A1860" s="8"/>
      <c r="B1860" s="11"/>
      <c r="C1860" s="11"/>
      <c r="D1860" s="164"/>
    </row>
    <row r="1861" spans="1:4">
      <c r="A1861" s="8"/>
      <c r="B1861" s="11"/>
      <c r="C1861" s="11"/>
      <c r="D1861" s="164"/>
    </row>
    <row r="1862" spans="1:4">
      <c r="A1862" s="8"/>
      <c r="B1862" s="11"/>
      <c r="C1862" s="11"/>
      <c r="D1862" s="164"/>
    </row>
    <row r="1863" spans="1:4">
      <c r="A1863" s="8"/>
      <c r="B1863" s="11"/>
      <c r="C1863" s="11"/>
      <c r="D1863" s="164"/>
    </row>
    <row r="1864" spans="1:4">
      <c r="A1864" s="8"/>
      <c r="B1864" s="11"/>
      <c r="C1864" s="11"/>
      <c r="D1864" s="164"/>
    </row>
    <row r="1865" spans="1:4">
      <c r="A1865" s="8"/>
      <c r="B1865" s="11"/>
      <c r="C1865" s="11"/>
      <c r="D1865" s="164"/>
    </row>
    <row r="1866" spans="1:4">
      <c r="A1866" s="8"/>
      <c r="B1866" s="11"/>
      <c r="C1866" s="11"/>
      <c r="D1866" s="164"/>
    </row>
    <row r="1867" spans="1:4">
      <c r="A1867" s="8"/>
      <c r="B1867" s="11"/>
      <c r="C1867" s="11"/>
      <c r="D1867" s="164"/>
    </row>
    <row r="1868" spans="1:4">
      <c r="A1868" s="8"/>
      <c r="B1868" s="11"/>
      <c r="C1868" s="11"/>
      <c r="D1868" s="164"/>
    </row>
    <row r="1869" spans="1:4">
      <c r="A1869" s="8"/>
      <c r="B1869" s="11"/>
      <c r="C1869" s="11"/>
      <c r="D1869" s="164"/>
    </row>
    <row r="1870" spans="1:4">
      <c r="A1870" s="8"/>
      <c r="B1870" s="11"/>
      <c r="C1870" s="11"/>
      <c r="D1870" s="164"/>
    </row>
    <row r="1871" spans="1:4">
      <c r="A1871" s="8"/>
      <c r="B1871" s="11"/>
      <c r="C1871" s="11"/>
      <c r="D1871" s="164"/>
    </row>
    <row r="1872" spans="1:4">
      <c r="A1872" s="8"/>
      <c r="B1872" s="11"/>
      <c r="C1872" s="11"/>
      <c r="D1872" s="164"/>
    </row>
    <row r="1873" spans="1:4">
      <c r="A1873" s="8"/>
      <c r="B1873" s="11"/>
      <c r="C1873" s="11"/>
      <c r="D1873" s="164"/>
    </row>
    <row r="1874" spans="1:4">
      <c r="A1874" s="8"/>
      <c r="B1874" s="11"/>
      <c r="C1874" s="11"/>
      <c r="D1874" s="164"/>
    </row>
    <row r="1875" spans="1:4">
      <c r="A1875" s="8"/>
      <c r="B1875" s="11"/>
      <c r="C1875" s="11"/>
      <c r="D1875" s="164"/>
    </row>
    <row r="1876" spans="1:4">
      <c r="A1876" s="8"/>
      <c r="B1876" s="11"/>
      <c r="C1876" s="11"/>
      <c r="D1876" s="164"/>
    </row>
    <row r="1877" spans="1:4">
      <c r="A1877" s="8"/>
      <c r="B1877" s="11"/>
      <c r="C1877" s="11"/>
      <c r="D1877" s="164"/>
    </row>
    <row r="1878" spans="1:4">
      <c r="A1878" s="8"/>
      <c r="B1878" s="11"/>
      <c r="C1878" s="11"/>
      <c r="D1878" s="164"/>
    </row>
    <row r="1879" spans="1:4">
      <c r="A1879" s="8"/>
      <c r="B1879" s="11"/>
      <c r="C1879" s="11"/>
      <c r="D1879" s="164"/>
    </row>
    <row r="1880" spans="1:4">
      <c r="A1880" s="8"/>
      <c r="B1880" s="11"/>
      <c r="C1880" s="11"/>
      <c r="D1880" s="164"/>
    </row>
    <row r="1881" spans="1:4">
      <c r="A1881" s="8"/>
      <c r="B1881" s="11"/>
      <c r="C1881" s="11"/>
      <c r="D1881" s="164"/>
    </row>
    <row r="1882" spans="1:4">
      <c r="A1882" s="8"/>
      <c r="B1882" s="11"/>
      <c r="C1882" s="11"/>
      <c r="D1882" s="164"/>
    </row>
    <row r="1883" spans="1:4">
      <c r="A1883" s="8"/>
      <c r="B1883" s="11"/>
      <c r="C1883" s="11"/>
      <c r="D1883" s="164"/>
    </row>
    <row r="1884" spans="1:4">
      <c r="A1884" s="8"/>
      <c r="B1884" s="11"/>
      <c r="C1884" s="11"/>
      <c r="D1884" s="164"/>
    </row>
    <row r="1885" spans="1:4">
      <c r="A1885" s="8"/>
      <c r="B1885" s="11"/>
      <c r="C1885" s="11"/>
      <c r="D1885" s="164"/>
    </row>
    <row r="1886" spans="1:4">
      <c r="A1886" s="8"/>
      <c r="B1886" s="11"/>
      <c r="C1886" s="11"/>
      <c r="D1886" s="164"/>
    </row>
    <row r="1887" spans="1:4">
      <c r="A1887" s="8"/>
      <c r="B1887" s="11"/>
      <c r="C1887" s="11"/>
      <c r="D1887" s="164"/>
    </row>
    <row r="1888" spans="1:4">
      <c r="A1888" s="8"/>
      <c r="B1888" s="11"/>
      <c r="C1888" s="11"/>
      <c r="D1888" s="164"/>
    </row>
    <row r="1889" spans="1:4">
      <c r="A1889" s="8"/>
      <c r="B1889" s="11"/>
      <c r="C1889" s="11"/>
      <c r="D1889" s="164"/>
    </row>
    <row r="1890" spans="1:4">
      <c r="A1890" s="8"/>
      <c r="B1890" s="11"/>
      <c r="C1890" s="11"/>
      <c r="D1890" s="164"/>
    </row>
    <row r="1891" spans="1:4">
      <c r="A1891" s="8"/>
      <c r="B1891" s="11"/>
      <c r="C1891" s="11"/>
      <c r="D1891" s="164"/>
    </row>
    <row r="1892" spans="1:4">
      <c r="A1892" s="8"/>
      <c r="B1892" s="11"/>
      <c r="C1892" s="11"/>
      <c r="D1892" s="164"/>
    </row>
    <row r="1893" spans="1:4">
      <c r="A1893" s="8"/>
      <c r="B1893" s="11"/>
      <c r="C1893" s="11"/>
      <c r="D1893" s="164"/>
    </row>
    <row r="1894" spans="1:4">
      <c r="A1894" s="8"/>
      <c r="B1894" s="11"/>
      <c r="C1894" s="11"/>
      <c r="D1894" s="164"/>
    </row>
    <row r="1895" spans="1:4">
      <c r="A1895" s="8"/>
      <c r="B1895" s="11"/>
      <c r="C1895" s="11"/>
      <c r="D1895" s="164"/>
    </row>
    <row r="1896" spans="1:4">
      <c r="A1896" s="8"/>
      <c r="B1896" s="11"/>
      <c r="C1896" s="11"/>
      <c r="D1896" s="164"/>
    </row>
    <row r="1897" spans="1:4">
      <c r="A1897" s="8"/>
      <c r="B1897" s="11"/>
      <c r="C1897" s="11"/>
      <c r="D1897" s="164"/>
    </row>
    <row r="1898" spans="1:4">
      <c r="A1898" s="8"/>
      <c r="B1898" s="11"/>
      <c r="C1898" s="11"/>
      <c r="D1898" s="164"/>
    </row>
    <row r="1899" spans="1:4">
      <c r="A1899" s="8"/>
      <c r="B1899" s="11"/>
      <c r="C1899" s="11"/>
      <c r="D1899" s="164"/>
    </row>
    <row r="1900" spans="1:4">
      <c r="A1900" s="8"/>
      <c r="B1900" s="11"/>
      <c r="C1900" s="11"/>
      <c r="D1900" s="164"/>
    </row>
    <row r="1901" spans="1:4">
      <c r="A1901" s="8"/>
      <c r="B1901" s="11"/>
      <c r="C1901" s="11"/>
      <c r="D1901" s="164"/>
    </row>
    <row r="1902" spans="1:4">
      <c r="A1902" s="8"/>
      <c r="B1902" s="11"/>
      <c r="C1902" s="11"/>
      <c r="D1902" s="164"/>
    </row>
    <row r="1903" spans="1:4">
      <c r="A1903" s="8"/>
      <c r="B1903" s="11"/>
      <c r="C1903" s="11"/>
      <c r="D1903" s="164"/>
    </row>
    <row r="1904" spans="1:4">
      <c r="A1904" s="8"/>
      <c r="B1904" s="11"/>
      <c r="C1904" s="11"/>
      <c r="D1904" s="164"/>
    </row>
    <row r="1905" spans="1:4">
      <c r="A1905" s="8"/>
      <c r="B1905" s="11"/>
      <c r="C1905" s="11"/>
      <c r="D1905" s="164"/>
    </row>
    <row r="1906" spans="1:4">
      <c r="A1906" s="8"/>
      <c r="B1906" s="11"/>
      <c r="C1906" s="11"/>
      <c r="D1906" s="164"/>
    </row>
    <row r="1907" spans="1:4">
      <c r="A1907" s="8"/>
      <c r="B1907" s="11"/>
      <c r="C1907" s="11"/>
      <c r="D1907" s="164"/>
    </row>
    <row r="1908" spans="1:4">
      <c r="A1908" s="8"/>
      <c r="B1908" s="11"/>
      <c r="C1908" s="11"/>
      <c r="D1908" s="164"/>
    </row>
    <row r="1909" spans="1:4">
      <c r="A1909" s="8"/>
      <c r="B1909" s="11"/>
      <c r="C1909" s="11"/>
      <c r="D1909" s="164"/>
    </row>
    <row r="1910" spans="1:4">
      <c r="A1910" s="8"/>
      <c r="B1910" s="11"/>
      <c r="C1910" s="11"/>
      <c r="D1910" s="164"/>
    </row>
    <row r="1911" spans="1:4">
      <c r="A1911" s="8"/>
      <c r="B1911" s="11"/>
      <c r="C1911" s="11"/>
      <c r="D1911" s="164"/>
    </row>
    <row r="1912" spans="1:4">
      <c r="A1912" s="8"/>
      <c r="B1912" s="11"/>
      <c r="C1912" s="11"/>
      <c r="D1912" s="164"/>
    </row>
    <row r="1913" spans="1:4">
      <c r="A1913" s="8"/>
      <c r="B1913" s="11"/>
      <c r="C1913" s="11"/>
      <c r="D1913" s="164"/>
    </row>
    <row r="1914" spans="1:4">
      <c r="A1914" s="8"/>
      <c r="B1914" s="11"/>
      <c r="C1914" s="11"/>
      <c r="D1914" s="164"/>
    </row>
    <row r="1915" spans="1:4">
      <c r="A1915" s="8"/>
      <c r="B1915" s="11"/>
      <c r="C1915" s="11"/>
      <c r="D1915" s="164"/>
    </row>
    <row r="1916" spans="1:4">
      <c r="A1916" s="8"/>
      <c r="B1916" s="11"/>
      <c r="C1916" s="11"/>
      <c r="D1916" s="164"/>
    </row>
    <row r="1917" spans="1:4">
      <c r="A1917" s="8"/>
      <c r="B1917" s="11"/>
      <c r="C1917" s="11"/>
      <c r="D1917" s="164"/>
    </row>
    <row r="1918" spans="1:4">
      <c r="A1918" s="8"/>
      <c r="B1918" s="11"/>
      <c r="C1918" s="11"/>
      <c r="D1918" s="164"/>
    </row>
    <row r="1919" spans="1:4">
      <c r="A1919" s="8"/>
      <c r="B1919" s="11"/>
      <c r="C1919" s="11"/>
      <c r="D1919" s="164"/>
    </row>
    <row r="1920" spans="1:4">
      <c r="A1920" s="8"/>
      <c r="B1920" s="11"/>
      <c r="C1920" s="11"/>
      <c r="D1920" s="164"/>
    </row>
    <row r="1921" spans="1:4">
      <c r="A1921" s="8"/>
      <c r="B1921" s="11"/>
      <c r="C1921" s="11"/>
      <c r="D1921" s="164"/>
    </row>
    <row r="1922" spans="1:4">
      <c r="A1922" s="8"/>
      <c r="B1922" s="11"/>
      <c r="C1922" s="11"/>
      <c r="D1922" s="164"/>
    </row>
    <row r="1923" spans="1:4">
      <c r="A1923" s="8"/>
      <c r="B1923" s="11"/>
      <c r="C1923" s="11"/>
      <c r="D1923" s="164"/>
    </row>
    <row r="1924" spans="1:4">
      <c r="A1924" s="8"/>
      <c r="B1924" s="11"/>
      <c r="C1924" s="11"/>
      <c r="D1924" s="164"/>
    </row>
    <row r="1925" spans="1:4">
      <c r="A1925" s="8"/>
      <c r="B1925" s="11"/>
      <c r="C1925" s="11"/>
      <c r="D1925" s="164"/>
    </row>
    <row r="1926" spans="1:4">
      <c r="A1926" s="8"/>
      <c r="B1926" s="11"/>
      <c r="C1926" s="11"/>
      <c r="D1926" s="164"/>
    </row>
    <row r="1927" spans="1:4">
      <c r="A1927" s="8"/>
      <c r="B1927" s="11"/>
      <c r="C1927" s="11"/>
      <c r="D1927" s="164"/>
    </row>
    <row r="1928" spans="1:4">
      <c r="A1928" s="8"/>
      <c r="B1928" s="11"/>
      <c r="C1928" s="11"/>
      <c r="D1928" s="164"/>
    </row>
    <row r="1929" spans="1:4">
      <c r="A1929" s="8"/>
      <c r="B1929" s="11"/>
      <c r="C1929" s="11"/>
      <c r="D1929" s="164"/>
    </row>
    <row r="1930" spans="1:4">
      <c r="A1930" s="8"/>
      <c r="B1930" s="11"/>
      <c r="C1930" s="11"/>
      <c r="D1930" s="164"/>
    </row>
    <row r="1931" spans="1:4">
      <c r="A1931" s="8"/>
      <c r="B1931" s="11"/>
      <c r="C1931" s="11"/>
      <c r="D1931" s="164"/>
    </row>
    <row r="1932" spans="1:4">
      <c r="A1932" s="8"/>
      <c r="B1932" s="11"/>
      <c r="C1932" s="11"/>
      <c r="D1932" s="164"/>
    </row>
    <row r="1933" spans="1:4">
      <c r="A1933" s="8"/>
      <c r="B1933" s="11"/>
      <c r="C1933" s="11"/>
      <c r="D1933" s="164"/>
    </row>
    <row r="1934" spans="1:4">
      <c r="A1934" s="8"/>
      <c r="B1934" s="11"/>
      <c r="C1934" s="11"/>
      <c r="D1934" s="164"/>
    </row>
    <row r="1935" spans="1:4">
      <c r="A1935" s="8"/>
      <c r="B1935" s="11"/>
      <c r="C1935" s="11"/>
      <c r="D1935" s="164"/>
    </row>
    <row r="1936" spans="1:4">
      <c r="A1936" s="8"/>
      <c r="B1936" s="11"/>
      <c r="C1936" s="11"/>
      <c r="D1936" s="164"/>
    </row>
    <row r="1937" spans="1:4">
      <c r="A1937" s="8"/>
      <c r="B1937" s="11"/>
      <c r="C1937" s="11"/>
      <c r="D1937" s="164"/>
    </row>
    <row r="1938" spans="1:4">
      <c r="A1938" s="8"/>
      <c r="B1938" s="11"/>
      <c r="C1938" s="11"/>
      <c r="D1938" s="164"/>
    </row>
    <row r="1939" spans="1:4">
      <c r="A1939" s="8"/>
      <c r="B1939" s="11"/>
      <c r="C1939" s="11"/>
      <c r="D1939" s="164"/>
    </row>
    <row r="1940" spans="1:4">
      <c r="A1940" s="8"/>
      <c r="B1940" s="11"/>
      <c r="C1940" s="11"/>
      <c r="D1940" s="164"/>
    </row>
    <row r="1941" spans="1:4">
      <c r="A1941" s="8"/>
      <c r="B1941" s="11"/>
      <c r="C1941" s="11"/>
      <c r="D1941" s="164"/>
    </row>
    <row r="1942" spans="1:4">
      <c r="A1942" s="8"/>
      <c r="B1942" s="11"/>
      <c r="C1942" s="11"/>
      <c r="D1942" s="164"/>
    </row>
    <row r="1943" spans="1:4">
      <c r="A1943" s="8"/>
      <c r="B1943" s="11"/>
      <c r="C1943" s="11"/>
      <c r="D1943" s="164"/>
    </row>
    <row r="1944" spans="1:4">
      <c r="A1944" s="8"/>
      <c r="B1944" s="11"/>
      <c r="C1944" s="11"/>
      <c r="D1944" s="164"/>
    </row>
    <row r="1945" spans="1:4">
      <c r="A1945" s="8"/>
      <c r="B1945" s="11"/>
      <c r="C1945" s="11"/>
      <c r="D1945" s="164"/>
    </row>
    <row r="1946" spans="1:4">
      <c r="A1946" s="8"/>
      <c r="B1946" s="11"/>
      <c r="C1946" s="11"/>
      <c r="D1946" s="164"/>
    </row>
    <row r="1947" spans="1:4">
      <c r="A1947" s="8"/>
      <c r="B1947" s="11"/>
      <c r="C1947" s="11"/>
      <c r="D1947" s="164"/>
    </row>
    <row r="1948" spans="1:4">
      <c r="A1948" s="8"/>
      <c r="B1948" s="11"/>
      <c r="C1948" s="11"/>
      <c r="D1948" s="164"/>
    </row>
    <row r="1949" spans="1:4">
      <c r="A1949" s="8"/>
      <c r="B1949" s="11"/>
      <c r="C1949" s="11"/>
      <c r="D1949" s="164"/>
    </row>
    <row r="1950" spans="1:4">
      <c r="A1950" s="8"/>
      <c r="B1950" s="11"/>
      <c r="C1950" s="11"/>
      <c r="D1950" s="164"/>
    </row>
    <row r="1951" spans="1:4">
      <c r="A1951" s="8"/>
      <c r="B1951" s="11"/>
      <c r="C1951" s="11"/>
      <c r="D1951" s="164"/>
    </row>
    <row r="1952" spans="1:4">
      <c r="A1952" s="8"/>
      <c r="B1952" s="11"/>
      <c r="C1952" s="11"/>
      <c r="D1952" s="164"/>
    </row>
    <row r="1953" spans="1:4">
      <c r="A1953" s="8"/>
      <c r="B1953" s="11"/>
      <c r="C1953" s="11"/>
      <c r="D1953" s="164"/>
    </row>
    <row r="1954" spans="1:4">
      <c r="A1954" s="8"/>
      <c r="B1954" s="11"/>
      <c r="C1954" s="11"/>
      <c r="D1954" s="164"/>
    </row>
    <row r="1955" spans="1:4">
      <c r="A1955" s="8"/>
      <c r="B1955" s="11"/>
      <c r="C1955" s="11"/>
      <c r="D1955" s="164"/>
    </row>
    <row r="1956" spans="1:4">
      <c r="A1956" s="8"/>
      <c r="B1956" s="11"/>
      <c r="C1956" s="11"/>
      <c r="D1956" s="164"/>
    </row>
    <row r="1957" spans="1:4">
      <c r="A1957" s="8"/>
      <c r="B1957" s="11"/>
      <c r="C1957" s="11"/>
      <c r="D1957" s="164"/>
    </row>
    <row r="1958" spans="1:4">
      <c r="A1958" s="8"/>
      <c r="B1958" s="11"/>
      <c r="C1958" s="11"/>
      <c r="D1958" s="164"/>
    </row>
    <row r="1959" spans="1:4">
      <c r="A1959" s="8"/>
      <c r="B1959" s="11"/>
      <c r="C1959" s="11"/>
      <c r="D1959" s="164"/>
    </row>
    <row r="1960" spans="1:4">
      <c r="A1960" s="8"/>
      <c r="B1960" s="11"/>
      <c r="C1960" s="11"/>
      <c r="D1960" s="164"/>
    </row>
    <row r="1961" spans="1:4">
      <c r="A1961" s="8"/>
      <c r="B1961" s="11"/>
      <c r="C1961" s="11"/>
      <c r="D1961" s="164"/>
    </row>
    <row r="1962" spans="1:4">
      <c r="A1962" s="8"/>
      <c r="B1962" s="11"/>
      <c r="C1962" s="11"/>
      <c r="D1962" s="164"/>
    </row>
    <row r="1963" spans="1:4">
      <c r="A1963" s="8"/>
      <c r="B1963" s="11"/>
      <c r="C1963" s="11"/>
      <c r="D1963" s="164"/>
    </row>
    <row r="1964" spans="1:4">
      <c r="A1964" s="8"/>
      <c r="B1964" s="11"/>
      <c r="C1964" s="11"/>
      <c r="D1964" s="164"/>
    </row>
    <row r="1965" spans="1:4">
      <c r="A1965" s="8"/>
      <c r="B1965" s="11"/>
      <c r="C1965" s="11"/>
      <c r="D1965" s="164"/>
    </row>
    <row r="1966" spans="1:4">
      <c r="A1966" s="8"/>
      <c r="B1966" s="11"/>
      <c r="C1966" s="11"/>
      <c r="D1966" s="164"/>
    </row>
    <row r="1967" spans="1:4">
      <c r="A1967" s="8"/>
      <c r="B1967" s="11"/>
      <c r="C1967" s="11"/>
      <c r="D1967" s="164"/>
    </row>
    <row r="1968" spans="1:4">
      <c r="A1968" s="8"/>
      <c r="B1968" s="11"/>
      <c r="C1968" s="11"/>
      <c r="D1968" s="164"/>
    </row>
    <row r="1969" spans="1:4">
      <c r="A1969" s="8"/>
      <c r="B1969" s="11"/>
      <c r="C1969" s="11"/>
      <c r="D1969" s="164"/>
    </row>
    <row r="1970" spans="1:4">
      <c r="A1970" s="8"/>
      <c r="B1970" s="11"/>
      <c r="C1970" s="11"/>
      <c r="D1970" s="164"/>
    </row>
    <row r="1971" spans="1:4">
      <c r="A1971" s="8"/>
      <c r="B1971" s="11"/>
      <c r="C1971" s="11"/>
      <c r="D1971" s="164"/>
    </row>
    <row r="1972" spans="1:4">
      <c r="A1972" s="8"/>
      <c r="B1972" s="11"/>
      <c r="C1972" s="11"/>
      <c r="D1972" s="164"/>
    </row>
    <row r="1973" spans="1:4">
      <c r="A1973" s="8"/>
      <c r="B1973" s="11"/>
      <c r="C1973" s="11"/>
      <c r="D1973" s="164"/>
    </row>
    <row r="1974" spans="1:4">
      <c r="A1974" s="8"/>
      <c r="B1974" s="11"/>
      <c r="C1974" s="11"/>
      <c r="D1974" s="164"/>
    </row>
    <row r="1975" spans="1:4">
      <c r="A1975" s="8"/>
      <c r="B1975" s="11"/>
      <c r="C1975" s="11"/>
      <c r="D1975" s="164"/>
    </row>
    <row r="1976" spans="1:4">
      <c r="A1976" s="8"/>
      <c r="B1976" s="11"/>
      <c r="C1976" s="11"/>
      <c r="D1976" s="164"/>
    </row>
    <row r="1977" spans="1:4">
      <c r="A1977" s="8"/>
      <c r="B1977" s="11"/>
      <c r="C1977" s="11"/>
      <c r="D1977" s="164"/>
    </row>
    <row r="1978" spans="1:4">
      <c r="A1978" s="8"/>
      <c r="B1978" s="11"/>
      <c r="C1978" s="11"/>
      <c r="D1978" s="164"/>
    </row>
    <row r="1979" spans="1:4">
      <c r="A1979" s="8"/>
      <c r="B1979" s="11"/>
      <c r="C1979" s="11"/>
      <c r="D1979" s="164"/>
    </row>
    <row r="1980" spans="1:4">
      <c r="A1980" s="8"/>
      <c r="B1980" s="11"/>
      <c r="C1980" s="11"/>
      <c r="D1980" s="164"/>
    </row>
    <row r="1981" spans="1:4">
      <c r="A1981" s="8"/>
      <c r="B1981" s="11"/>
      <c r="C1981" s="11"/>
      <c r="D1981" s="164"/>
    </row>
    <row r="1982" spans="1:4">
      <c r="A1982" s="8"/>
      <c r="B1982" s="11"/>
      <c r="C1982" s="11"/>
      <c r="D1982" s="164"/>
    </row>
    <row r="1983" spans="1:4">
      <c r="A1983" s="8"/>
      <c r="B1983" s="11"/>
      <c r="C1983" s="11"/>
      <c r="D1983" s="164"/>
    </row>
    <row r="1984" spans="1:4">
      <c r="A1984" s="8"/>
      <c r="B1984" s="11"/>
      <c r="C1984" s="11"/>
      <c r="D1984" s="164"/>
    </row>
    <row r="1985" spans="1:4">
      <c r="A1985" s="8"/>
      <c r="B1985" s="11"/>
      <c r="C1985" s="11"/>
      <c r="D1985" s="164"/>
    </row>
    <row r="1986" spans="1:4">
      <c r="A1986" s="8"/>
      <c r="B1986" s="11"/>
      <c r="C1986" s="11"/>
      <c r="D1986" s="164"/>
    </row>
    <row r="1987" spans="1:4">
      <c r="A1987" s="8"/>
      <c r="B1987" s="11"/>
      <c r="C1987" s="11"/>
      <c r="D1987" s="164"/>
    </row>
    <row r="1988" spans="1:4">
      <c r="A1988" s="8"/>
      <c r="B1988" s="11"/>
      <c r="C1988" s="11"/>
      <c r="D1988" s="164"/>
    </row>
    <row r="1989" spans="1:4">
      <c r="A1989" s="8"/>
      <c r="B1989" s="11"/>
      <c r="C1989" s="11"/>
      <c r="D1989" s="164"/>
    </row>
    <row r="1990" spans="1:4">
      <c r="A1990" s="8"/>
      <c r="B1990" s="11"/>
      <c r="C1990" s="11"/>
      <c r="D1990" s="164"/>
    </row>
    <row r="1991" spans="1:4">
      <c r="A1991" s="8"/>
      <c r="B1991" s="11"/>
      <c r="C1991" s="11"/>
      <c r="D1991" s="164"/>
    </row>
    <row r="1992" spans="1:4">
      <c r="A1992" s="8"/>
      <c r="B1992" s="11"/>
      <c r="C1992" s="11"/>
      <c r="D1992" s="164"/>
    </row>
    <row r="1993" spans="1:4">
      <c r="A1993" s="8"/>
      <c r="B1993" s="11"/>
      <c r="C1993" s="11"/>
      <c r="D1993" s="164"/>
    </row>
    <row r="1994" spans="1:4">
      <c r="A1994" s="8"/>
      <c r="B1994" s="11"/>
      <c r="C1994" s="11"/>
      <c r="D1994" s="164"/>
    </row>
    <row r="1995" spans="1:4">
      <c r="A1995" s="8"/>
      <c r="B1995" s="11"/>
      <c r="C1995" s="11"/>
      <c r="D1995" s="164"/>
    </row>
    <row r="1996" spans="1:4">
      <c r="A1996" s="8"/>
      <c r="B1996" s="11"/>
      <c r="C1996" s="11"/>
      <c r="D1996" s="164"/>
    </row>
    <row r="1997" spans="1:4">
      <c r="A1997" s="8"/>
      <c r="B1997" s="11"/>
      <c r="C1997" s="11"/>
      <c r="D1997" s="164"/>
    </row>
    <row r="1998" spans="1:4">
      <c r="A1998" s="8"/>
      <c r="B1998" s="11"/>
      <c r="C1998" s="11"/>
      <c r="D1998" s="164"/>
    </row>
    <row r="1999" spans="1:4">
      <c r="A1999" s="8"/>
      <c r="B1999" s="11"/>
      <c r="C1999" s="11"/>
      <c r="D1999" s="164"/>
    </row>
    <row r="2000" spans="1:4">
      <c r="A2000" s="8"/>
      <c r="B2000" s="11"/>
      <c r="C2000" s="11"/>
      <c r="D2000" s="164"/>
    </row>
    <row r="2001" spans="1:4">
      <c r="A2001" s="8"/>
      <c r="B2001" s="11"/>
      <c r="C2001" s="11"/>
      <c r="D2001" s="164"/>
    </row>
    <row r="2002" spans="1:4">
      <c r="A2002" s="8"/>
      <c r="B2002" s="11"/>
      <c r="C2002" s="11"/>
      <c r="D2002" s="164"/>
    </row>
    <row r="2003" spans="1:4">
      <c r="A2003" s="8"/>
      <c r="B2003" s="11"/>
      <c r="C2003" s="11"/>
      <c r="D2003" s="164"/>
    </row>
    <row r="2004" spans="1:4">
      <c r="A2004" s="8"/>
      <c r="B2004" s="11"/>
      <c r="C2004" s="11"/>
      <c r="D2004" s="164"/>
    </row>
    <row r="2005" spans="1:4">
      <c r="A2005" s="8"/>
      <c r="B2005" s="11"/>
      <c r="C2005" s="11"/>
      <c r="D2005" s="164"/>
    </row>
    <row r="2006" spans="1:4">
      <c r="A2006" s="8"/>
      <c r="B2006" s="11"/>
      <c r="C2006" s="11"/>
      <c r="D2006" s="164"/>
    </row>
    <row r="2007" spans="1:4">
      <c r="A2007" s="8"/>
      <c r="B2007" s="11"/>
      <c r="C2007" s="11"/>
      <c r="D2007" s="164"/>
    </row>
    <row r="2008" spans="1:4">
      <c r="A2008" s="8"/>
      <c r="B2008" s="11"/>
      <c r="C2008" s="11"/>
      <c r="D2008" s="164"/>
    </row>
    <row r="2009" spans="1:4">
      <c r="A2009" s="8"/>
      <c r="B2009" s="11"/>
      <c r="C2009" s="11"/>
      <c r="D2009" s="164"/>
    </row>
    <row r="2010" spans="1:4">
      <c r="A2010" s="8"/>
      <c r="B2010" s="11"/>
      <c r="C2010" s="11"/>
      <c r="D2010" s="164"/>
    </row>
    <row r="2011" spans="1:4">
      <c r="A2011" s="8"/>
      <c r="B2011" s="11"/>
      <c r="C2011" s="11"/>
      <c r="D2011" s="164"/>
    </row>
    <row r="2012" spans="1:4">
      <c r="A2012" s="8"/>
      <c r="B2012" s="11"/>
      <c r="C2012" s="11"/>
      <c r="D2012" s="164"/>
    </row>
    <row r="2013" spans="1:4">
      <c r="A2013" s="8"/>
      <c r="B2013" s="11"/>
      <c r="C2013" s="11"/>
      <c r="D2013" s="164"/>
    </row>
    <row r="2014" spans="1:4">
      <c r="A2014" s="8"/>
      <c r="B2014" s="11"/>
      <c r="C2014" s="11"/>
      <c r="D2014" s="164"/>
    </row>
    <row r="2015" spans="1:4">
      <c r="A2015" s="8"/>
      <c r="B2015" s="11"/>
      <c r="C2015" s="11"/>
      <c r="D2015" s="164"/>
    </row>
    <row r="2016" spans="1:4">
      <c r="A2016" s="8"/>
      <c r="B2016" s="11"/>
      <c r="C2016" s="11"/>
      <c r="D2016" s="164"/>
    </row>
    <row r="2017" spans="1:4">
      <c r="A2017" s="8"/>
      <c r="B2017" s="11"/>
      <c r="C2017" s="11"/>
      <c r="D2017" s="164"/>
    </row>
    <row r="2018" spans="1:4">
      <c r="A2018" s="8"/>
      <c r="B2018" s="11"/>
      <c r="C2018" s="11"/>
      <c r="D2018" s="164"/>
    </row>
    <row r="2019" spans="1:4">
      <c r="A2019" s="8"/>
      <c r="B2019" s="11"/>
      <c r="C2019" s="11"/>
      <c r="D2019" s="164"/>
    </row>
    <row r="2020" spans="1:4">
      <c r="A2020" s="8"/>
      <c r="B2020" s="11"/>
      <c r="C2020" s="11"/>
      <c r="D2020" s="164"/>
    </row>
    <row r="2021" spans="1:4">
      <c r="A2021" s="8"/>
      <c r="B2021" s="11"/>
      <c r="C2021" s="11"/>
      <c r="D2021" s="164"/>
    </row>
    <row r="2022" spans="1:4">
      <c r="A2022" s="8"/>
      <c r="B2022" s="11"/>
      <c r="C2022" s="11"/>
      <c r="D2022" s="164"/>
    </row>
    <row r="2023" spans="1:4">
      <c r="A2023" s="8"/>
      <c r="B2023" s="11"/>
      <c r="C2023" s="11"/>
      <c r="D2023" s="164"/>
    </row>
    <row r="2024" spans="1:4">
      <c r="A2024" s="8"/>
      <c r="B2024" s="11"/>
      <c r="C2024" s="11"/>
      <c r="D2024" s="164"/>
    </row>
    <row r="2025" spans="1:4">
      <c r="A2025" s="8"/>
      <c r="B2025" s="11"/>
      <c r="C2025" s="11"/>
      <c r="D2025" s="164"/>
    </row>
    <row r="2026" spans="1:4">
      <c r="A2026" s="8"/>
      <c r="B2026" s="11"/>
      <c r="C2026" s="11"/>
      <c r="D2026" s="164"/>
    </row>
    <row r="2027" spans="1:4">
      <c r="A2027" s="128"/>
      <c r="B2027" s="11"/>
      <c r="C2027" s="11"/>
      <c r="D2027" s="164"/>
    </row>
  </sheetData>
  <mergeCells count="12">
    <mergeCell ref="H4:L4"/>
    <mergeCell ref="H3:L3"/>
    <mergeCell ref="H2:L2"/>
    <mergeCell ref="U2:X2"/>
    <mergeCell ref="U3:X3"/>
    <mergeCell ref="Q4:T4"/>
    <mergeCell ref="U4:X4"/>
    <mergeCell ref="M2:P2"/>
    <mergeCell ref="M3:P3"/>
    <mergeCell ref="M4:P4"/>
    <mergeCell ref="Q2:T2"/>
    <mergeCell ref="Q3:T3"/>
  </mergeCells>
  <conditionalFormatting sqref="A4 A38:A2026">
    <cfRule type="expression" dxfId="2" priority="46" stopIfTrue="1">
      <formula>OR(A4=2,A4=4,A4=6,A4=8,A4=10,A4=11,A4=13,A4=15,A4=17,A4=20,A4=22,A4=24,A4=26,A4=28,A4=29,A4=31,A4=33,A4=35)</formula>
    </cfRule>
    <cfRule type="expression" dxfId="1" priority="47" stopIfTrue="1">
      <formula>OR(A4=1,A4=3,A4=5,A4=7,A4=9,A4=12,A4=14,A4=16,A4=18,A4=19,A4=21,A4=23,A4=25,A4=27,A4=30,A4=32,A4=34,A4=36)</formula>
    </cfRule>
    <cfRule type="expression" dxfId="0" priority="48" stopIfTrue="1">
      <formula>ISBLANK(A4)=FALSE</formula>
    </cfRule>
  </conditionalFormatting>
  <dataValidations count="2">
    <dataValidation type="list" allowBlank="1" showErrorMessage="1" sqref="A2" xr:uid="{00000000-0002-0000-0000-000000000000}">
      <formula1>"yes,no"</formula1>
    </dataValidation>
    <dataValidation type="list" allowBlank="1" showErrorMessage="1" sqref="B2:C2" xr:uid="{00000000-0002-0000-0000-000001000000}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Q238"/>
  <sheetViews>
    <sheetView topLeftCell="N1" zoomScale="144" zoomScaleNormal="144" workbookViewId="0">
      <selection activeCell="P15" sqref="P15"/>
    </sheetView>
  </sheetViews>
  <sheetFormatPr defaultColWidth="11.5703125" defaultRowHeight="12.75"/>
  <cols>
    <col min="1" max="3" width="9.140625" customWidth="1"/>
    <col min="4" max="4" width="11.7109375" customWidth="1"/>
    <col min="5" max="10" width="9.140625" customWidth="1"/>
    <col min="11" max="11" width="12" bestFit="1" customWidth="1"/>
    <col min="12" max="13" width="9.140625" customWidth="1"/>
    <col min="15" max="17" width="11.5703125" style="1"/>
    <col min="19" max="19" width="9.7109375" bestFit="1" customWidth="1"/>
    <col min="20" max="20" width="10.85546875" bestFit="1" customWidth="1"/>
    <col min="22" max="24" width="9.140625" customWidth="1"/>
    <col min="25" max="25" width="11.7109375" customWidth="1"/>
    <col min="26" max="31" width="9.140625" customWidth="1"/>
    <col min="32" max="32" width="12" bestFit="1" customWidth="1"/>
    <col min="33" max="34" width="9.140625" customWidth="1"/>
    <col min="36" max="38" width="11.5703125" style="1"/>
    <col min="40" max="40" width="9.7109375" bestFit="1" customWidth="1"/>
    <col min="41" max="41" width="10.85546875" bestFit="1" customWidth="1"/>
    <col min="42" max="44" width="9.140625" customWidth="1"/>
    <col min="45" max="45" width="11.7109375" customWidth="1"/>
    <col min="46" max="51" width="9.140625" customWidth="1"/>
    <col min="52" max="52" width="12" bestFit="1" customWidth="1"/>
    <col min="53" max="54" width="9.140625" customWidth="1"/>
    <col min="56" max="58" width="11.5703125" style="1"/>
    <col min="60" max="60" width="9.7109375" bestFit="1" customWidth="1"/>
    <col min="61" max="61" width="10.85546875" bestFit="1" customWidth="1"/>
    <col min="62" max="64" width="9.140625" customWidth="1"/>
    <col min="65" max="65" width="11.7109375" customWidth="1"/>
    <col min="66" max="71" width="9.140625" customWidth="1"/>
    <col min="72" max="72" width="12" bestFit="1" customWidth="1"/>
    <col min="73" max="74" width="9.140625" customWidth="1"/>
    <col min="76" max="78" width="11.5703125" style="1"/>
    <col min="80" max="80" width="9.7109375" bestFit="1" customWidth="1"/>
    <col min="81" max="81" width="10.85546875" bestFit="1" customWidth="1"/>
    <col min="82" max="84" width="9.140625" customWidth="1"/>
    <col min="85" max="85" width="11.7109375" customWidth="1"/>
    <col min="86" max="91" width="9.140625" customWidth="1"/>
    <col min="92" max="92" width="12" bestFit="1" customWidth="1"/>
    <col min="93" max="94" width="9.140625" customWidth="1"/>
    <col min="96" max="98" width="11.5703125" style="1"/>
    <col min="100" max="100" width="9.7109375" bestFit="1" customWidth="1"/>
    <col min="101" max="101" width="10.85546875" bestFit="1" customWidth="1"/>
    <col min="102" max="104" width="9.140625" customWidth="1"/>
    <col min="105" max="105" width="11.7109375" customWidth="1"/>
    <col min="106" max="111" width="9.140625" customWidth="1"/>
    <col min="112" max="112" width="12" bestFit="1" customWidth="1"/>
    <col min="113" max="114" width="9.140625" customWidth="1"/>
    <col min="116" max="118" width="11.5703125" style="1"/>
    <col min="120" max="120" width="9.7109375" bestFit="1" customWidth="1"/>
    <col min="121" max="121" width="10.85546875" bestFit="1" customWidth="1"/>
  </cols>
  <sheetData>
    <row r="1" spans="1:121" ht="26.25">
      <c r="A1" s="137" t="s">
        <v>220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9"/>
      <c r="S1" s="17"/>
      <c r="T1" s="17"/>
      <c r="V1" s="137" t="s">
        <v>219</v>
      </c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9"/>
      <c r="AN1" s="17"/>
      <c r="AO1" s="17"/>
      <c r="AP1" s="137" t="s">
        <v>214</v>
      </c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  <c r="BC1" s="138"/>
      <c r="BD1" s="138"/>
      <c r="BE1" s="138"/>
      <c r="BF1" s="138"/>
      <c r="BG1" s="139"/>
      <c r="BH1" s="17"/>
      <c r="BI1" s="17"/>
      <c r="BJ1" s="137" t="s">
        <v>212</v>
      </c>
      <c r="BK1" s="138"/>
      <c r="BL1" s="138"/>
      <c r="BM1" s="138"/>
      <c r="BN1" s="138"/>
      <c r="BO1" s="138"/>
      <c r="BP1" s="138"/>
      <c r="BQ1" s="138"/>
      <c r="BR1" s="138"/>
      <c r="BS1" s="138"/>
      <c r="BT1" s="138"/>
      <c r="BU1" s="138"/>
      <c r="BV1" s="138"/>
      <c r="BW1" s="138"/>
      <c r="BX1" s="138"/>
      <c r="BY1" s="138"/>
      <c r="BZ1" s="138"/>
      <c r="CA1" s="139"/>
      <c r="CB1" s="17"/>
      <c r="CC1" s="17"/>
      <c r="CD1" s="137" t="s">
        <v>198</v>
      </c>
      <c r="CE1" s="138"/>
      <c r="CF1" s="138"/>
      <c r="CG1" s="138"/>
      <c r="CH1" s="138"/>
      <c r="CI1" s="138"/>
      <c r="CJ1" s="138"/>
      <c r="CK1" s="138"/>
      <c r="CL1" s="138"/>
      <c r="CM1" s="138"/>
      <c r="CN1" s="138"/>
      <c r="CO1" s="138"/>
      <c r="CP1" s="138"/>
      <c r="CQ1" s="138"/>
      <c r="CR1" s="138"/>
      <c r="CS1" s="138"/>
      <c r="CT1" s="138"/>
      <c r="CU1" s="139"/>
      <c r="CV1" s="17"/>
      <c r="CW1" s="17"/>
      <c r="CX1" s="137" t="s">
        <v>199</v>
      </c>
      <c r="CY1" s="138"/>
      <c r="CZ1" s="138"/>
      <c r="DA1" s="138"/>
      <c r="DB1" s="138"/>
      <c r="DC1" s="138"/>
      <c r="DD1" s="138"/>
      <c r="DE1" s="138"/>
      <c r="DF1" s="138"/>
      <c r="DG1" s="138"/>
      <c r="DH1" s="138"/>
      <c r="DI1" s="138"/>
      <c r="DJ1" s="138"/>
      <c r="DK1" s="138"/>
      <c r="DL1" s="138"/>
      <c r="DM1" s="138"/>
      <c r="DN1" s="138"/>
      <c r="DO1" s="139"/>
      <c r="DP1" s="17"/>
      <c r="DQ1" s="17"/>
    </row>
    <row r="2" spans="1:121" ht="22.5">
      <c r="A2" s="18" t="s">
        <v>0</v>
      </c>
      <c r="B2" s="19"/>
      <c r="C2" s="20" t="s">
        <v>1</v>
      </c>
      <c r="D2" s="20" t="s">
        <v>2</v>
      </c>
      <c r="E2" s="18"/>
      <c r="F2" s="21"/>
      <c r="G2" s="18"/>
      <c r="H2" s="18"/>
      <c r="I2" s="22"/>
      <c r="J2" s="23" t="s">
        <v>3</v>
      </c>
      <c r="K2" s="23"/>
      <c r="L2" s="23"/>
      <c r="M2" s="23"/>
      <c r="N2" s="23" t="s">
        <v>4</v>
      </c>
      <c r="O2" s="24"/>
      <c r="P2" s="24"/>
      <c r="Q2" s="25"/>
      <c r="R2" s="26" t="s">
        <v>0</v>
      </c>
      <c r="S2" s="27" t="s">
        <v>5</v>
      </c>
      <c r="T2" s="28" t="s">
        <v>6</v>
      </c>
      <c r="V2" s="18" t="s">
        <v>0</v>
      </c>
      <c r="W2" s="19"/>
      <c r="X2" s="20" t="s">
        <v>1</v>
      </c>
      <c r="Y2" s="20" t="s">
        <v>2</v>
      </c>
      <c r="Z2" s="18"/>
      <c r="AA2" s="21"/>
      <c r="AB2" s="18"/>
      <c r="AC2" s="18"/>
      <c r="AD2" s="22"/>
      <c r="AE2" s="23" t="s">
        <v>3</v>
      </c>
      <c r="AF2" s="23"/>
      <c r="AG2" s="23"/>
      <c r="AH2" s="23"/>
      <c r="AI2" s="23" t="s">
        <v>4</v>
      </c>
      <c r="AJ2" s="24"/>
      <c r="AK2" s="24"/>
      <c r="AL2" s="25"/>
      <c r="AM2" s="26" t="s">
        <v>0</v>
      </c>
      <c r="AN2" s="27" t="s">
        <v>5</v>
      </c>
      <c r="AO2" s="28" t="s">
        <v>6</v>
      </c>
      <c r="AP2" s="18" t="s">
        <v>0</v>
      </c>
      <c r="AQ2" s="19"/>
      <c r="AR2" s="20" t="s">
        <v>1</v>
      </c>
      <c r="AS2" s="20" t="s">
        <v>2</v>
      </c>
      <c r="AT2" s="18"/>
      <c r="AU2" s="21"/>
      <c r="AV2" s="18"/>
      <c r="AW2" s="18"/>
      <c r="AX2" s="22"/>
      <c r="AY2" s="23" t="s">
        <v>3</v>
      </c>
      <c r="AZ2" s="23"/>
      <c r="BA2" s="23"/>
      <c r="BB2" s="23"/>
      <c r="BC2" s="23" t="s">
        <v>4</v>
      </c>
      <c r="BD2" s="24"/>
      <c r="BE2" s="24"/>
      <c r="BF2" s="25"/>
      <c r="BG2" s="26" t="s">
        <v>0</v>
      </c>
      <c r="BH2" s="27" t="s">
        <v>5</v>
      </c>
      <c r="BI2" s="28" t="s">
        <v>6</v>
      </c>
      <c r="BJ2" s="18" t="s">
        <v>0</v>
      </c>
      <c r="BK2" s="19"/>
      <c r="BL2" s="20" t="s">
        <v>1</v>
      </c>
      <c r="BM2" s="20" t="s">
        <v>2</v>
      </c>
      <c r="BN2" s="18"/>
      <c r="BO2" s="21"/>
      <c r="BP2" s="18"/>
      <c r="BQ2" s="18"/>
      <c r="BR2" s="22"/>
      <c r="BS2" s="23" t="s">
        <v>3</v>
      </c>
      <c r="BT2" s="23"/>
      <c r="BU2" s="23"/>
      <c r="BV2" s="23"/>
      <c r="BW2" s="23" t="s">
        <v>4</v>
      </c>
      <c r="BX2" s="24"/>
      <c r="BY2" s="24"/>
      <c r="BZ2" s="25"/>
      <c r="CA2" s="26" t="s">
        <v>0</v>
      </c>
      <c r="CB2" s="27" t="s">
        <v>5</v>
      </c>
      <c r="CC2" s="28" t="s">
        <v>6</v>
      </c>
      <c r="CD2" s="18" t="s">
        <v>0</v>
      </c>
      <c r="CE2" s="19"/>
      <c r="CF2" s="20" t="s">
        <v>1</v>
      </c>
      <c r="CG2" s="20" t="s">
        <v>2</v>
      </c>
      <c r="CH2" s="18"/>
      <c r="CI2" s="21"/>
      <c r="CJ2" s="18"/>
      <c r="CK2" s="18"/>
      <c r="CL2" s="22"/>
      <c r="CM2" s="23" t="s">
        <v>3</v>
      </c>
      <c r="CN2" s="23"/>
      <c r="CO2" s="23"/>
      <c r="CP2" s="23"/>
      <c r="CQ2" s="23" t="s">
        <v>4</v>
      </c>
      <c r="CR2" s="24"/>
      <c r="CS2" s="24"/>
      <c r="CT2" s="25"/>
      <c r="CU2" s="26" t="s">
        <v>0</v>
      </c>
      <c r="CV2" s="27" t="s">
        <v>5</v>
      </c>
      <c r="CW2" s="28" t="s">
        <v>6</v>
      </c>
      <c r="CX2" s="18" t="s">
        <v>0</v>
      </c>
      <c r="CY2" s="19"/>
      <c r="CZ2" s="20" t="s">
        <v>1</v>
      </c>
      <c r="DA2" s="20" t="s">
        <v>2</v>
      </c>
      <c r="DB2" s="18"/>
      <c r="DC2" s="21"/>
      <c r="DD2" s="18"/>
      <c r="DE2" s="18"/>
      <c r="DF2" s="22"/>
      <c r="DG2" s="23" t="s">
        <v>3</v>
      </c>
      <c r="DH2" s="23"/>
      <c r="DI2" s="23"/>
      <c r="DJ2" s="23"/>
      <c r="DK2" s="23" t="s">
        <v>4</v>
      </c>
      <c r="DL2" s="24"/>
      <c r="DM2" s="24"/>
      <c r="DN2" s="25"/>
      <c r="DO2" s="26" t="s">
        <v>0</v>
      </c>
      <c r="DP2" s="27" t="s">
        <v>5</v>
      </c>
      <c r="DQ2" s="28" t="s">
        <v>6</v>
      </c>
    </row>
    <row r="3" spans="1:121" ht="15">
      <c r="A3" s="29"/>
      <c r="B3" s="30" t="s">
        <v>7</v>
      </c>
      <c r="C3" s="30" t="s">
        <v>8</v>
      </c>
      <c r="D3" s="30" t="s">
        <v>9</v>
      </c>
      <c r="E3" s="30" t="s">
        <v>10</v>
      </c>
      <c r="F3" s="31"/>
      <c r="G3" s="30" t="s">
        <v>2</v>
      </c>
      <c r="H3" s="30" t="s">
        <v>2</v>
      </c>
      <c r="I3" s="32"/>
      <c r="J3" s="33" t="s">
        <v>11</v>
      </c>
      <c r="K3" s="33" t="s">
        <v>11</v>
      </c>
      <c r="L3" s="33" t="s">
        <v>12</v>
      </c>
      <c r="M3" s="33"/>
      <c r="N3" s="33" t="s">
        <v>13</v>
      </c>
      <c r="O3" s="33" t="s">
        <v>14</v>
      </c>
      <c r="P3" s="33" t="s">
        <v>15</v>
      </c>
      <c r="Q3" s="34" t="s">
        <v>16</v>
      </c>
      <c r="R3" s="35" t="s">
        <v>17</v>
      </c>
      <c r="S3" s="36" t="s">
        <v>18</v>
      </c>
      <c r="T3" s="37">
        <v>0</v>
      </c>
      <c r="V3" s="29"/>
      <c r="W3" s="30" t="s">
        <v>7</v>
      </c>
      <c r="X3" s="30" t="s">
        <v>8</v>
      </c>
      <c r="Y3" s="30" t="s">
        <v>9</v>
      </c>
      <c r="Z3" s="30" t="s">
        <v>10</v>
      </c>
      <c r="AA3" s="31"/>
      <c r="AB3" s="30" t="s">
        <v>2</v>
      </c>
      <c r="AC3" s="30" t="s">
        <v>2</v>
      </c>
      <c r="AD3" s="32"/>
      <c r="AE3" s="33" t="s">
        <v>11</v>
      </c>
      <c r="AF3" s="33" t="s">
        <v>11</v>
      </c>
      <c r="AG3" s="33" t="s">
        <v>12</v>
      </c>
      <c r="AH3" s="33"/>
      <c r="AI3" s="33" t="s">
        <v>13</v>
      </c>
      <c r="AJ3" s="33" t="s">
        <v>14</v>
      </c>
      <c r="AK3" s="33" t="s">
        <v>15</v>
      </c>
      <c r="AL3" s="34" t="s">
        <v>16</v>
      </c>
      <c r="AM3" s="35" t="s">
        <v>17</v>
      </c>
      <c r="AN3" s="36" t="s">
        <v>18</v>
      </c>
      <c r="AO3" s="37">
        <v>0</v>
      </c>
      <c r="AP3" s="29"/>
      <c r="AQ3" s="30" t="s">
        <v>7</v>
      </c>
      <c r="AR3" s="30" t="s">
        <v>8</v>
      </c>
      <c r="AS3" s="30" t="s">
        <v>9</v>
      </c>
      <c r="AT3" s="30" t="s">
        <v>10</v>
      </c>
      <c r="AU3" s="31"/>
      <c r="AV3" s="30" t="s">
        <v>2</v>
      </c>
      <c r="AW3" s="30" t="s">
        <v>2</v>
      </c>
      <c r="AX3" s="32"/>
      <c r="AY3" s="33" t="s">
        <v>11</v>
      </c>
      <c r="AZ3" s="33" t="s">
        <v>11</v>
      </c>
      <c r="BA3" s="33" t="s">
        <v>12</v>
      </c>
      <c r="BB3" s="33"/>
      <c r="BC3" s="33" t="s">
        <v>13</v>
      </c>
      <c r="BD3" s="33" t="s">
        <v>14</v>
      </c>
      <c r="BE3" s="33" t="s">
        <v>15</v>
      </c>
      <c r="BF3" s="34" t="s">
        <v>16</v>
      </c>
      <c r="BG3" s="35" t="s">
        <v>17</v>
      </c>
      <c r="BH3" s="36" t="s">
        <v>18</v>
      </c>
      <c r="BI3" s="37">
        <v>0</v>
      </c>
      <c r="BJ3" s="29"/>
      <c r="BK3" s="30" t="s">
        <v>7</v>
      </c>
      <c r="BL3" s="30" t="s">
        <v>8</v>
      </c>
      <c r="BM3" s="30" t="s">
        <v>9</v>
      </c>
      <c r="BN3" s="30" t="s">
        <v>10</v>
      </c>
      <c r="BO3" s="31"/>
      <c r="BP3" s="30" t="s">
        <v>2</v>
      </c>
      <c r="BQ3" s="30" t="s">
        <v>2</v>
      </c>
      <c r="BR3" s="32"/>
      <c r="BS3" s="33" t="s">
        <v>11</v>
      </c>
      <c r="BT3" s="33" t="s">
        <v>11</v>
      </c>
      <c r="BU3" s="33" t="s">
        <v>12</v>
      </c>
      <c r="BV3" s="33"/>
      <c r="BW3" s="33" t="s">
        <v>13</v>
      </c>
      <c r="BX3" s="33" t="s">
        <v>14</v>
      </c>
      <c r="BY3" s="33" t="s">
        <v>15</v>
      </c>
      <c r="BZ3" s="34" t="s">
        <v>16</v>
      </c>
      <c r="CA3" s="35" t="s">
        <v>17</v>
      </c>
      <c r="CB3" s="36" t="s">
        <v>18</v>
      </c>
      <c r="CC3" s="37">
        <v>0</v>
      </c>
      <c r="CD3" s="29"/>
      <c r="CE3" s="30" t="s">
        <v>7</v>
      </c>
      <c r="CF3" s="30" t="s">
        <v>8</v>
      </c>
      <c r="CG3" s="30" t="s">
        <v>9</v>
      </c>
      <c r="CH3" s="30" t="s">
        <v>10</v>
      </c>
      <c r="CI3" s="31"/>
      <c r="CJ3" s="30" t="s">
        <v>2</v>
      </c>
      <c r="CK3" s="30" t="s">
        <v>2</v>
      </c>
      <c r="CL3" s="32"/>
      <c r="CM3" s="33" t="s">
        <v>11</v>
      </c>
      <c r="CN3" s="33" t="s">
        <v>11</v>
      </c>
      <c r="CO3" s="33" t="s">
        <v>12</v>
      </c>
      <c r="CP3" s="33"/>
      <c r="CQ3" s="33" t="s">
        <v>13</v>
      </c>
      <c r="CR3" s="33" t="s">
        <v>14</v>
      </c>
      <c r="CS3" s="33" t="s">
        <v>15</v>
      </c>
      <c r="CT3" s="34" t="s">
        <v>16</v>
      </c>
      <c r="CU3" s="35" t="s">
        <v>17</v>
      </c>
      <c r="CV3" s="36" t="s">
        <v>18</v>
      </c>
      <c r="CW3" s="37">
        <v>0</v>
      </c>
      <c r="CX3" s="29"/>
      <c r="CY3" s="30" t="s">
        <v>7</v>
      </c>
      <c r="CZ3" s="30" t="s">
        <v>8</v>
      </c>
      <c r="DA3" s="30" t="s">
        <v>9</v>
      </c>
      <c r="DB3" s="30" t="s">
        <v>10</v>
      </c>
      <c r="DC3" s="31"/>
      <c r="DD3" s="30" t="s">
        <v>2</v>
      </c>
      <c r="DE3" s="30" t="s">
        <v>2</v>
      </c>
      <c r="DF3" s="32"/>
      <c r="DG3" s="33" t="s">
        <v>11</v>
      </c>
      <c r="DH3" s="33" t="s">
        <v>11</v>
      </c>
      <c r="DI3" s="33" t="s">
        <v>12</v>
      </c>
      <c r="DJ3" s="33"/>
      <c r="DK3" s="33" t="s">
        <v>13</v>
      </c>
      <c r="DL3" s="33" t="s">
        <v>14</v>
      </c>
      <c r="DM3" s="33" t="s">
        <v>15</v>
      </c>
      <c r="DN3" s="34" t="s">
        <v>16</v>
      </c>
      <c r="DO3" s="35" t="s">
        <v>17</v>
      </c>
      <c r="DP3" s="36" t="s">
        <v>18</v>
      </c>
      <c r="DQ3" s="37">
        <v>0</v>
      </c>
    </row>
    <row r="4" spans="1:121" ht="15">
      <c r="A4" s="29"/>
      <c r="B4" s="30" t="s">
        <v>19</v>
      </c>
      <c r="C4" s="30" t="s">
        <v>20</v>
      </c>
      <c r="D4" s="30" t="s">
        <v>21</v>
      </c>
      <c r="E4" s="30" t="s">
        <v>22</v>
      </c>
      <c r="F4" s="31"/>
      <c r="G4" s="30" t="s">
        <v>23</v>
      </c>
      <c r="H4" s="30" t="s">
        <v>24</v>
      </c>
      <c r="I4" s="38"/>
      <c r="J4" s="39" t="s">
        <v>25</v>
      </c>
      <c r="K4" s="39" t="s">
        <v>12</v>
      </c>
      <c r="L4" s="39" t="s">
        <v>26</v>
      </c>
      <c r="M4" s="39" t="s">
        <v>27</v>
      </c>
      <c r="N4" s="39" t="s">
        <v>25</v>
      </c>
      <c r="O4" s="39" t="s">
        <v>28</v>
      </c>
      <c r="P4" s="39" t="s">
        <v>28</v>
      </c>
      <c r="Q4" s="40" t="s">
        <v>28</v>
      </c>
      <c r="R4" s="41"/>
      <c r="S4" s="17"/>
      <c r="T4" s="42">
        <v>0</v>
      </c>
      <c r="V4" s="29"/>
      <c r="W4" s="30" t="s">
        <v>19</v>
      </c>
      <c r="X4" s="30" t="s">
        <v>20</v>
      </c>
      <c r="Y4" s="30" t="s">
        <v>21</v>
      </c>
      <c r="Z4" s="30" t="s">
        <v>22</v>
      </c>
      <c r="AA4" s="31"/>
      <c r="AB4" s="30" t="s">
        <v>23</v>
      </c>
      <c r="AC4" s="30" t="s">
        <v>24</v>
      </c>
      <c r="AD4" s="38"/>
      <c r="AE4" s="39" t="s">
        <v>25</v>
      </c>
      <c r="AF4" s="39" t="s">
        <v>12</v>
      </c>
      <c r="AG4" s="39" t="s">
        <v>26</v>
      </c>
      <c r="AH4" s="39" t="s">
        <v>27</v>
      </c>
      <c r="AI4" s="39" t="s">
        <v>25</v>
      </c>
      <c r="AJ4" s="39" t="s">
        <v>28</v>
      </c>
      <c r="AK4" s="39" t="s">
        <v>28</v>
      </c>
      <c r="AL4" s="40" t="s">
        <v>28</v>
      </c>
      <c r="AM4" s="41"/>
      <c r="AN4" s="17"/>
      <c r="AO4" s="42">
        <v>0</v>
      </c>
      <c r="AP4" s="29"/>
      <c r="AQ4" s="30" t="s">
        <v>19</v>
      </c>
      <c r="AR4" s="30" t="s">
        <v>20</v>
      </c>
      <c r="AS4" s="30" t="s">
        <v>21</v>
      </c>
      <c r="AT4" s="30" t="s">
        <v>22</v>
      </c>
      <c r="AU4" s="31"/>
      <c r="AV4" s="30" t="s">
        <v>23</v>
      </c>
      <c r="AW4" s="30" t="s">
        <v>24</v>
      </c>
      <c r="AX4" s="38"/>
      <c r="AY4" s="39" t="s">
        <v>25</v>
      </c>
      <c r="AZ4" s="39" t="s">
        <v>12</v>
      </c>
      <c r="BA4" s="39" t="s">
        <v>26</v>
      </c>
      <c r="BB4" s="39" t="s">
        <v>27</v>
      </c>
      <c r="BC4" s="39" t="s">
        <v>25</v>
      </c>
      <c r="BD4" s="39" t="s">
        <v>28</v>
      </c>
      <c r="BE4" s="39" t="s">
        <v>28</v>
      </c>
      <c r="BF4" s="40" t="s">
        <v>28</v>
      </c>
      <c r="BG4" s="41"/>
      <c r="BH4" s="17"/>
      <c r="BI4" s="42">
        <v>0</v>
      </c>
      <c r="BJ4" s="29"/>
      <c r="BK4" s="30" t="s">
        <v>19</v>
      </c>
      <c r="BL4" s="30" t="s">
        <v>20</v>
      </c>
      <c r="BM4" s="30" t="s">
        <v>21</v>
      </c>
      <c r="BN4" s="30" t="s">
        <v>22</v>
      </c>
      <c r="BO4" s="31"/>
      <c r="BP4" s="30" t="s">
        <v>23</v>
      </c>
      <c r="BQ4" s="30" t="s">
        <v>24</v>
      </c>
      <c r="BR4" s="38"/>
      <c r="BS4" s="39" t="s">
        <v>25</v>
      </c>
      <c r="BT4" s="39" t="s">
        <v>12</v>
      </c>
      <c r="BU4" s="39" t="s">
        <v>26</v>
      </c>
      <c r="BV4" s="39" t="s">
        <v>27</v>
      </c>
      <c r="BW4" s="39" t="s">
        <v>25</v>
      </c>
      <c r="BX4" s="39" t="s">
        <v>28</v>
      </c>
      <c r="BY4" s="39" t="s">
        <v>28</v>
      </c>
      <c r="BZ4" s="40" t="s">
        <v>28</v>
      </c>
      <c r="CA4" s="41"/>
      <c r="CB4" s="17"/>
      <c r="CC4" s="42">
        <v>0</v>
      </c>
      <c r="CD4" s="29"/>
      <c r="CE4" s="30" t="s">
        <v>19</v>
      </c>
      <c r="CF4" s="30" t="s">
        <v>20</v>
      </c>
      <c r="CG4" s="30" t="s">
        <v>21</v>
      </c>
      <c r="CH4" s="30" t="s">
        <v>22</v>
      </c>
      <c r="CI4" s="31"/>
      <c r="CJ4" s="30" t="s">
        <v>23</v>
      </c>
      <c r="CK4" s="30" t="s">
        <v>24</v>
      </c>
      <c r="CL4" s="38"/>
      <c r="CM4" s="39" t="s">
        <v>25</v>
      </c>
      <c r="CN4" s="39" t="s">
        <v>12</v>
      </c>
      <c r="CO4" s="39" t="s">
        <v>26</v>
      </c>
      <c r="CP4" s="39" t="s">
        <v>27</v>
      </c>
      <c r="CQ4" s="39" t="s">
        <v>25</v>
      </c>
      <c r="CR4" s="39" t="s">
        <v>28</v>
      </c>
      <c r="CS4" s="39" t="s">
        <v>28</v>
      </c>
      <c r="CT4" s="40" t="s">
        <v>28</v>
      </c>
      <c r="CU4" s="41"/>
      <c r="CV4" s="17"/>
      <c r="CW4" s="42">
        <v>0</v>
      </c>
      <c r="CX4" s="29"/>
      <c r="CY4" s="30" t="s">
        <v>19</v>
      </c>
      <c r="CZ4" s="30" t="s">
        <v>20</v>
      </c>
      <c r="DA4" s="30" t="s">
        <v>21</v>
      </c>
      <c r="DB4" s="30" t="s">
        <v>22</v>
      </c>
      <c r="DC4" s="31"/>
      <c r="DD4" s="30" t="s">
        <v>23</v>
      </c>
      <c r="DE4" s="30" t="s">
        <v>24</v>
      </c>
      <c r="DF4" s="38"/>
      <c r="DG4" s="39" t="s">
        <v>25</v>
      </c>
      <c r="DH4" s="39" t="s">
        <v>12</v>
      </c>
      <c r="DI4" s="39" t="s">
        <v>26</v>
      </c>
      <c r="DJ4" s="39" t="s">
        <v>27</v>
      </c>
      <c r="DK4" s="39" t="s">
        <v>25</v>
      </c>
      <c r="DL4" s="39" t="s">
        <v>28</v>
      </c>
      <c r="DM4" s="39" t="s">
        <v>28</v>
      </c>
      <c r="DN4" s="40" t="s">
        <v>28</v>
      </c>
      <c r="DO4" s="41"/>
      <c r="DP4" s="17"/>
      <c r="DQ4" s="42">
        <v>0</v>
      </c>
    </row>
    <row r="5" spans="1:121" ht="15">
      <c r="A5" s="43">
        <v>1</v>
      </c>
      <c r="B5" s="44" t="s">
        <v>29</v>
      </c>
      <c r="C5" s="44" t="s">
        <v>30</v>
      </c>
      <c r="D5" s="45" t="s">
        <v>31</v>
      </c>
      <c r="E5" s="44" t="s">
        <v>31</v>
      </c>
      <c r="F5" s="46"/>
      <c r="G5" s="46"/>
      <c r="H5" s="47" t="s">
        <v>32</v>
      </c>
      <c r="I5" s="48" t="s">
        <v>29</v>
      </c>
      <c r="J5" s="39"/>
      <c r="K5" s="44"/>
      <c r="L5" s="49"/>
      <c r="M5" s="50" t="s">
        <v>205</v>
      </c>
      <c r="N5" s="51">
        <v>8</v>
      </c>
      <c r="O5" s="51">
        <v>74</v>
      </c>
      <c r="P5" s="51">
        <v>-15</v>
      </c>
      <c r="Q5" s="52">
        <v>62</v>
      </c>
      <c r="R5" s="53">
        <v>1000</v>
      </c>
      <c r="S5" s="54">
        <f>Q5</f>
        <v>62</v>
      </c>
      <c r="T5" s="55">
        <f t="shared" ref="T5:T68" si="0">S5+T4</f>
        <v>62</v>
      </c>
      <c r="V5" s="43">
        <v>1</v>
      </c>
      <c r="W5" s="44" t="s">
        <v>29</v>
      </c>
      <c r="X5" s="44" t="s">
        <v>30</v>
      </c>
      <c r="Y5" s="45" t="s">
        <v>31</v>
      </c>
      <c r="Z5" s="44" t="s">
        <v>31</v>
      </c>
      <c r="AA5" s="46"/>
      <c r="AB5" s="46"/>
      <c r="AC5" s="47" t="s">
        <v>32</v>
      </c>
      <c r="AD5" s="48" t="s">
        <v>29</v>
      </c>
      <c r="AE5" s="39"/>
      <c r="AF5" s="44"/>
      <c r="AG5" s="49"/>
      <c r="AH5" s="50" t="s">
        <v>205</v>
      </c>
      <c r="AI5" s="51">
        <v>6</v>
      </c>
      <c r="AJ5" s="51"/>
      <c r="AK5" s="51"/>
      <c r="AL5" s="52"/>
      <c r="AM5" s="53">
        <v>1000</v>
      </c>
      <c r="AN5" s="54">
        <f>AL5</f>
        <v>0</v>
      </c>
      <c r="AO5" s="55">
        <f t="shared" ref="AO5:AO24" si="1">AN5+AO4</f>
        <v>0</v>
      </c>
      <c r="AP5" s="43">
        <v>1</v>
      </c>
      <c r="AQ5" s="44" t="s">
        <v>29</v>
      </c>
      <c r="AR5" s="44" t="s">
        <v>30</v>
      </c>
      <c r="AS5" s="45" t="s">
        <v>31</v>
      </c>
      <c r="AT5" s="44" t="s">
        <v>31</v>
      </c>
      <c r="AU5" s="46"/>
      <c r="AV5" s="46"/>
      <c r="AW5" s="47" t="s">
        <v>32</v>
      </c>
      <c r="AX5" s="48" t="s">
        <v>29</v>
      </c>
      <c r="AY5" s="39"/>
      <c r="AZ5" s="44"/>
      <c r="BA5" s="49"/>
      <c r="BB5" s="50" t="s">
        <v>205</v>
      </c>
      <c r="BC5" s="51">
        <v>6</v>
      </c>
      <c r="BD5" s="51">
        <v>400</v>
      </c>
      <c r="BE5" s="51">
        <v>-135</v>
      </c>
      <c r="BF5" s="52">
        <v>342</v>
      </c>
      <c r="BG5" s="53">
        <v>1000</v>
      </c>
      <c r="BH5" s="54">
        <f>BF5</f>
        <v>342</v>
      </c>
      <c r="BI5" s="55">
        <f t="shared" ref="BI5:BI24" si="2">BH5+BI4</f>
        <v>342</v>
      </c>
      <c r="BJ5" s="43">
        <v>1</v>
      </c>
      <c r="BK5" s="44" t="s">
        <v>29</v>
      </c>
      <c r="BL5" s="44" t="s">
        <v>30</v>
      </c>
      <c r="BM5" s="45" t="s">
        <v>31</v>
      </c>
      <c r="BN5" s="44" t="s">
        <v>31</v>
      </c>
      <c r="BO5" s="46"/>
      <c r="BP5" s="46"/>
      <c r="BQ5" s="47" t="s">
        <v>32</v>
      </c>
      <c r="BR5" s="48" t="s">
        <v>29</v>
      </c>
      <c r="BS5" s="39"/>
      <c r="BT5" s="44"/>
      <c r="BU5" s="49"/>
      <c r="BV5" s="50" t="s">
        <v>205</v>
      </c>
      <c r="BW5" s="51">
        <v>6</v>
      </c>
      <c r="BX5" s="51">
        <v>435</v>
      </c>
      <c r="BY5" s="51">
        <v>-12</v>
      </c>
      <c r="BZ5" s="52">
        <v>167</v>
      </c>
      <c r="CA5" s="53">
        <v>1000</v>
      </c>
      <c r="CB5" s="54">
        <f>BZ5</f>
        <v>167</v>
      </c>
      <c r="CC5" s="55">
        <f t="shared" ref="CC5:CC24" si="3">CB5+CC4</f>
        <v>167</v>
      </c>
      <c r="CD5" s="43">
        <v>1</v>
      </c>
      <c r="CE5" s="44" t="s">
        <v>29</v>
      </c>
      <c r="CF5" s="44" t="s">
        <v>30</v>
      </c>
      <c r="CG5" s="45" t="s">
        <v>31</v>
      </c>
      <c r="CH5" s="44" t="s">
        <v>31</v>
      </c>
      <c r="CI5" s="46"/>
      <c r="CJ5" s="46"/>
      <c r="CK5" s="47" t="s">
        <v>32</v>
      </c>
      <c r="CL5" s="48" t="s">
        <v>29</v>
      </c>
      <c r="CM5" s="39"/>
      <c r="CN5" s="44"/>
      <c r="CO5" s="49"/>
      <c r="CP5" s="50" t="s">
        <v>205</v>
      </c>
      <c r="CQ5" s="51">
        <v>7</v>
      </c>
      <c r="CR5" s="51">
        <v>190</v>
      </c>
      <c r="CS5" s="51">
        <v>-68</v>
      </c>
      <c r="CT5" s="52">
        <v>150</v>
      </c>
      <c r="CU5" s="53">
        <v>1000</v>
      </c>
      <c r="CV5" s="54">
        <f>CT5</f>
        <v>150</v>
      </c>
      <c r="CW5" s="55">
        <f t="shared" ref="CW5:CW24" si="4">CV5+CW4</f>
        <v>150</v>
      </c>
      <c r="CX5" s="43">
        <v>1</v>
      </c>
      <c r="CY5" s="44" t="s">
        <v>29</v>
      </c>
      <c r="CZ5" s="44" t="s">
        <v>30</v>
      </c>
      <c r="DA5" s="45" t="s">
        <v>31</v>
      </c>
      <c r="DB5" s="44" t="s">
        <v>31</v>
      </c>
      <c r="DC5" s="46"/>
      <c r="DD5" s="46"/>
      <c r="DE5" s="47" t="s">
        <v>32</v>
      </c>
      <c r="DF5" s="48" t="s">
        <v>29</v>
      </c>
      <c r="DG5" s="39"/>
      <c r="DH5" s="44"/>
      <c r="DI5" s="49"/>
      <c r="DJ5" s="50" t="s">
        <v>33</v>
      </c>
      <c r="DK5" s="51">
        <v>8</v>
      </c>
      <c r="DL5" s="51">
        <v>210</v>
      </c>
      <c r="DM5" s="51">
        <v>-745</v>
      </c>
      <c r="DN5" s="52">
        <v>-652</v>
      </c>
      <c r="DO5" s="53">
        <v>1000</v>
      </c>
      <c r="DP5" s="54">
        <f>DN5</f>
        <v>-652</v>
      </c>
      <c r="DQ5" s="55">
        <f t="shared" ref="DQ5:DQ24" si="5">DP5+DQ4</f>
        <v>-652</v>
      </c>
    </row>
    <row r="6" spans="1:121" ht="15">
      <c r="A6" s="56" t="s">
        <v>34</v>
      </c>
      <c r="B6" s="57"/>
      <c r="C6" s="49"/>
      <c r="D6" s="50"/>
      <c r="E6" s="49"/>
      <c r="F6" s="46"/>
      <c r="G6" s="46"/>
      <c r="H6" s="47" t="s">
        <v>35</v>
      </c>
      <c r="I6" s="48" t="s">
        <v>29</v>
      </c>
      <c r="J6" s="39"/>
      <c r="K6" s="58"/>
      <c r="L6" s="49"/>
      <c r="M6" s="50" t="s">
        <v>206</v>
      </c>
      <c r="N6" s="51">
        <v>9</v>
      </c>
      <c r="O6" s="51">
        <v>23</v>
      </c>
      <c r="P6" s="51">
        <v>-5</v>
      </c>
      <c r="Q6" s="52">
        <v>-4</v>
      </c>
      <c r="R6" s="53">
        <v>1000</v>
      </c>
      <c r="S6" s="54">
        <f t="shared" ref="S6:S24" si="6">Q6</f>
        <v>-4</v>
      </c>
      <c r="T6" s="55">
        <f t="shared" ref="T6:T24" si="7">S6+T5</f>
        <v>58</v>
      </c>
      <c r="V6" s="56" t="s">
        <v>34</v>
      </c>
      <c r="W6" s="57"/>
      <c r="X6" s="49"/>
      <c r="Y6" s="50"/>
      <c r="Z6" s="49"/>
      <c r="AA6" s="46"/>
      <c r="AB6" s="46"/>
      <c r="AC6" s="47" t="s">
        <v>35</v>
      </c>
      <c r="AD6" s="48" t="s">
        <v>29</v>
      </c>
      <c r="AE6" s="39"/>
      <c r="AF6" s="58"/>
      <c r="AG6" s="49"/>
      <c r="AH6" s="50" t="s">
        <v>206</v>
      </c>
      <c r="AI6" s="51">
        <v>6</v>
      </c>
      <c r="AJ6" s="51"/>
      <c r="AK6" s="51"/>
      <c r="AL6" s="52"/>
      <c r="AM6" s="53">
        <v>1000</v>
      </c>
      <c r="AN6" s="54">
        <f t="shared" ref="AN6:AN52" si="8">AL6</f>
        <v>0</v>
      </c>
      <c r="AO6" s="55">
        <f t="shared" si="1"/>
        <v>0</v>
      </c>
      <c r="AP6" s="56" t="s">
        <v>34</v>
      </c>
      <c r="AQ6" s="57"/>
      <c r="AR6" s="49"/>
      <c r="AS6" s="50"/>
      <c r="AT6" s="49"/>
      <c r="AU6" s="46"/>
      <c r="AV6" s="46"/>
      <c r="AW6" s="47" t="s">
        <v>35</v>
      </c>
      <c r="AX6" s="48" t="s">
        <v>29</v>
      </c>
      <c r="AY6" s="39"/>
      <c r="AZ6" s="58"/>
      <c r="BA6" s="49"/>
      <c r="BB6" s="50" t="s">
        <v>206</v>
      </c>
      <c r="BC6" s="51">
        <v>6</v>
      </c>
      <c r="BD6" s="51">
        <v>439</v>
      </c>
      <c r="BE6" s="51">
        <v>-42</v>
      </c>
      <c r="BF6" s="52">
        <v>252</v>
      </c>
      <c r="BG6" s="53">
        <v>1000</v>
      </c>
      <c r="BH6" s="54">
        <f t="shared" ref="BH6:BH52" si="9">BF6</f>
        <v>252</v>
      </c>
      <c r="BI6" s="55">
        <f t="shared" si="2"/>
        <v>594</v>
      </c>
      <c r="BJ6" s="56" t="s">
        <v>34</v>
      </c>
      <c r="BK6" s="57"/>
      <c r="BL6" s="49"/>
      <c r="BM6" s="50"/>
      <c r="BN6" s="49"/>
      <c r="BO6" s="46"/>
      <c r="BP6" s="46"/>
      <c r="BQ6" s="47" t="s">
        <v>35</v>
      </c>
      <c r="BR6" s="48" t="s">
        <v>29</v>
      </c>
      <c r="BS6" s="39"/>
      <c r="BT6" s="58"/>
      <c r="BU6" s="49"/>
      <c r="BV6" s="50" t="s">
        <v>206</v>
      </c>
      <c r="BW6" s="51">
        <v>6</v>
      </c>
      <c r="BX6" s="51">
        <v>242</v>
      </c>
      <c r="BY6" s="51">
        <v>-45</v>
      </c>
      <c r="BZ6" s="52">
        <v>105</v>
      </c>
      <c r="CA6" s="53">
        <v>1000</v>
      </c>
      <c r="CB6" s="54">
        <f t="shared" ref="CB6:CB52" si="10">BZ6</f>
        <v>105</v>
      </c>
      <c r="CC6" s="55">
        <f t="shared" si="3"/>
        <v>272</v>
      </c>
      <c r="CD6" s="56" t="s">
        <v>34</v>
      </c>
      <c r="CE6" s="57"/>
      <c r="CF6" s="49"/>
      <c r="CG6" s="50"/>
      <c r="CH6" s="49"/>
      <c r="CI6" s="46"/>
      <c r="CJ6" s="46"/>
      <c r="CK6" s="47" t="s">
        <v>35</v>
      </c>
      <c r="CL6" s="48" t="s">
        <v>29</v>
      </c>
      <c r="CM6" s="39"/>
      <c r="CN6" s="58"/>
      <c r="CO6" s="49"/>
      <c r="CP6" s="50" t="s">
        <v>206</v>
      </c>
      <c r="CQ6" s="51">
        <v>7</v>
      </c>
      <c r="CR6" s="51">
        <v>363</v>
      </c>
      <c r="CS6" s="51">
        <v>-162</v>
      </c>
      <c r="CT6" s="52">
        <v>245</v>
      </c>
      <c r="CU6" s="53">
        <v>1000</v>
      </c>
      <c r="CV6" s="54">
        <f t="shared" ref="CV6:CV52" si="11">CT6</f>
        <v>245</v>
      </c>
      <c r="CW6" s="55">
        <f t="shared" si="4"/>
        <v>395</v>
      </c>
      <c r="CX6" s="56" t="s">
        <v>34</v>
      </c>
      <c r="CY6" s="57"/>
      <c r="CZ6" s="49"/>
      <c r="DA6" s="50"/>
      <c r="DB6" s="49"/>
      <c r="DC6" s="46"/>
      <c r="DD6" s="46"/>
      <c r="DE6" s="47" t="s">
        <v>35</v>
      </c>
      <c r="DF6" s="48" t="s">
        <v>29</v>
      </c>
      <c r="DG6" s="39"/>
      <c r="DH6" s="58"/>
      <c r="DI6" s="49"/>
      <c r="DJ6" s="50" t="s">
        <v>50</v>
      </c>
      <c r="DK6" s="51">
        <v>8</v>
      </c>
      <c r="DL6" s="51">
        <v>131</v>
      </c>
      <c r="DM6" s="51">
        <v>-399</v>
      </c>
      <c r="DN6" s="52">
        <v>-399</v>
      </c>
      <c r="DO6" s="53">
        <v>1000</v>
      </c>
      <c r="DP6" s="54">
        <f t="shared" ref="DP6:DP52" si="12">DN6</f>
        <v>-399</v>
      </c>
      <c r="DQ6" s="55">
        <f t="shared" si="5"/>
        <v>-1051</v>
      </c>
    </row>
    <row r="7" spans="1:121" ht="15">
      <c r="A7" s="56" t="s">
        <v>36</v>
      </c>
      <c r="B7" s="140"/>
      <c r="C7" s="141"/>
      <c r="D7" s="142"/>
      <c r="E7" s="59"/>
      <c r="F7" s="46"/>
      <c r="G7" s="46"/>
      <c r="H7" s="47" t="s">
        <v>37</v>
      </c>
      <c r="I7" s="48" t="s">
        <v>29</v>
      </c>
      <c r="J7" s="39"/>
      <c r="K7" s="39"/>
      <c r="L7" s="49"/>
      <c r="M7" s="50" t="s">
        <v>207</v>
      </c>
      <c r="N7" s="51">
        <v>6</v>
      </c>
      <c r="O7" s="51">
        <v>0</v>
      </c>
      <c r="P7" s="51">
        <v>-42</v>
      </c>
      <c r="Q7" s="52">
        <v>-20</v>
      </c>
      <c r="R7" s="53">
        <v>1000</v>
      </c>
      <c r="S7" s="54">
        <f t="shared" si="6"/>
        <v>-20</v>
      </c>
      <c r="T7" s="55">
        <f t="shared" si="7"/>
        <v>38</v>
      </c>
      <c r="V7" s="56" t="s">
        <v>36</v>
      </c>
      <c r="W7" s="140"/>
      <c r="X7" s="141"/>
      <c r="Y7" s="142"/>
      <c r="Z7" s="59"/>
      <c r="AA7" s="46"/>
      <c r="AB7" s="46"/>
      <c r="AC7" s="47" t="s">
        <v>37</v>
      </c>
      <c r="AD7" s="48" t="s">
        <v>29</v>
      </c>
      <c r="AE7" s="39"/>
      <c r="AF7" s="39"/>
      <c r="AG7" s="49"/>
      <c r="AH7" s="50" t="s">
        <v>207</v>
      </c>
      <c r="AI7" s="51">
        <v>6</v>
      </c>
      <c r="AJ7" s="51"/>
      <c r="AK7" s="51"/>
      <c r="AL7" s="52"/>
      <c r="AM7" s="53">
        <v>1000</v>
      </c>
      <c r="AN7" s="54">
        <f t="shared" si="8"/>
        <v>0</v>
      </c>
      <c r="AO7" s="55">
        <f t="shared" si="1"/>
        <v>0</v>
      </c>
      <c r="AP7" s="56" t="s">
        <v>36</v>
      </c>
      <c r="AQ7" s="140"/>
      <c r="AR7" s="141"/>
      <c r="AS7" s="142"/>
      <c r="AT7" s="59"/>
      <c r="AU7" s="46"/>
      <c r="AV7" s="46"/>
      <c r="AW7" s="47" t="s">
        <v>37</v>
      </c>
      <c r="AX7" s="48" t="s">
        <v>29</v>
      </c>
      <c r="AY7" s="39"/>
      <c r="AZ7" s="39"/>
      <c r="BA7" s="49"/>
      <c r="BB7" s="50" t="s">
        <v>207</v>
      </c>
      <c r="BC7" s="51">
        <v>6</v>
      </c>
      <c r="BD7" s="51">
        <v>812</v>
      </c>
      <c r="BE7" s="51">
        <v>-39</v>
      </c>
      <c r="BF7" s="52">
        <v>647</v>
      </c>
      <c r="BG7" s="53">
        <v>1000</v>
      </c>
      <c r="BH7" s="54">
        <f t="shared" si="9"/>
        <v>647</v>
      </c>
      <c r="BI7" s="55">
        <f t="shared" si="2"/>
        <v>1241</v>
      </c>
      <c r="BJ7" s="56" t="s">
        <v>36</v>
      </c>
      <c r="BK7" s="140"/>
      <c r="BL7" s="141"/>
      <c r="BM7" s="142"/>
      <c r="BN7" s="59"/>
      <c r="BO7" s="46"/>
      <c r="BP7" s="46"/>
      <c r="BQ7" s="47" t="s">
        <v>37</v>
      </c>
      <c r="BR7" s="48" t="s">
        <v>29</v>
      </c>
      <c r="BS7" s="39"/>
      <c r="BT7" s="39"/>
      <c r="BU7" s="49"/>
      <c r="BV7" s="50" t="s">
        <v>207</v>
      </c>
      <c r="BW7" s="51">
        <v>6</v>
      </c>
      <c r="BX7" s="51">
        <v>277</v>
      </c>
      <c r="BY7" s="51">
        <v>-66</v>
      </c>
      <c r="BZ7" s="52">
        <v>277</v>
      </c>
      <c r="CA7" s="53">
        <v>1000</v>
      </c>
      <c r="CB7" s="54">
        <f t="shared" si="10"/>
        <v>277</v>
      </c>
      <c r="CC7" s="55">
        <f t="shared" si="3"/>
        <v>549</v>
      </c>
      <c r="CD7" s="56" t="s">
        <v>36</v>
      </c>
      <c r="CE7" s="140"/>
      <c r="CF7" s="141"/>
      <c r="CG7" s="142"/>
      <c r="CH7" s="59"/>
      <c r="CI7" s="46"/>
      <c r="CJ7" s="46"/>
      <c r="CK7" s="47" t="s">
        <v>37</v>
      </c>
      <c r="CL7" s="48" t="s">
        <v>29</v>
      </c>
      <c r="CM7" s="39"/>
      <c r="CN7" s="39"/>
      <c r="CO7" s="49"/>
      <c r="CP7" s="50" t="s">
        <v>207</v>
      </c>
      <c r="CQ7" s="51">
        <v>7</v>
      </c>
      <c r="CR7" s="51">
        <v>386</v>
      </c>
      <c r="CS7" s="51">
        <v>-6</v>
      </c>
      <c r="CT7" s="52">
        <v>329</v>
      </c>
      <c r="CU7" s="53">
        <v>1000</v>
      </c>
      <c r="CV7" s="54">
        <f t="shared" si="11"/>
        <v>329</v>
      </c>
      <c r="CW7" s="55">
        <f t="shared" si="4"/>
        <v>724</v>
      </c>
      <c r="CX7" s="56" t="s">
        <v>36</v>
      </c>
      <c r="CY7" s="140"/>
      <c r="CZ7" s="141"/>
      <c r="DA7" s="142"/>
      <c r="DB7" s="59"/>
      <c r="DC7" s="46"/>
      <c r="DD7" s="46"/>
      <c r="DE7" s="47" t="s">
        <v>37</v>
      </c>
      <c r="DF7" s="48" t="s">
        <v>29</v>
      </c>
      <c r="DG7" s="39"/>
      <c r="DH7" s="39"/>
      <c r="DI7" s="49"/>
      <c r="DJ7" s="50" t="s">
        <v>38</v>
      </c>
      <c r="DK7" s="51">
        <v>8</v>
      </c>
      <c r="DL7" s="51">
        <v>504</v>
      </c>
      <c r="DM7" s="51">
        <v>-15</v>
      </c>
      <c r="DN7" s="52">
        <v>449</v>
      </c>
      <c r="DO7" s="53">
        <v>1000</v>
      </c>
      <c r="DP7" s="54">
        <f t="shared" si="12"/>
        <v>449</v>
      </c>
      <c r="DQ7" s="55">
        <f t="shared" si="5"/>
        <v>-602</v>
      </c>
    </row>
    <row r="8" spans="1:121" ht="15">
      <c r="A8" s="56" t="s">
        <v>39</v>
      </c>
      <c r="B8" s="143"/>
      <c r="C8" s="144"/>
      <c r="D8" s="145"/>
      <c r="E8" s="60"/>
      <c r="F8" s="46"/>
      <c r="G8" s="46"/>
      <c r="H8" s="47" t="s">
        <v>40</v>
      </c>
      <c r="I8" s="48" t="s">
        <v>31</v>
      </c>
      <c r="J8" s="39"/>
      <c r="K8" s="39"/>
      <c r="L8" s="49"/>
      <c r="M8" s="50" t="s">
        <v>216</v>
      </c>
      <c r="N8" s="51">
        <v>8</v>
      </c>
      <c r="O8" s="51">
        <v>19</v>
      </c>
      <c r="P8" s="51">
        <v>-15</v>
      </c>
      <c r="Q8" s="52">
        <v>-15</v>
      </c>
      <c r="R8" s="53">
        <v>1000</v>
      </c>
      <c r="S8" s="54">
        <f t="shared" si="6"/>
        <v>-15</v>
      </c>
      <c r="T8" s="55">
        <f t="shared" si="7"/>
        <v>23</v>
      </c>
      <c r="V8" s="56" t="s">
        <v>39</v>
      </c>
      <c r="W8" s="143"/>
      <c r="X8" s="144"/>
      <c r="Y8" s="145"/>
      <c r="Z8" s="60"/>
      <c r="AA8" s="46"/>
      <c r="AB8" s="46"/>
      <c r="AC8" s="47" t="s">
        <v>40</v>
      </c>
      <c r="AD8" s="48" t="s">
        <v>31</v>
      </c>
      <c r="AE8" s="39"/>
      <c r="AF8" s="39"/>
      <c r="AG8" s="49"/>
      <c r="AH8" s="50" t="s">
        <v>215</v>
      </c>
      <c r="AI8" s="51">
        <v>6</v>
      </c>
      <c r="AJ8" s="51"/>
      <c r="AK8" s="51"/>
      <c r="AL8" s="52"/>
      <c r="AM8" s="53">
        <v>1000</v>
      </c>
      <c r="AN8" s="54">
        <f t="shared" si="8"/>
        <v>0</v>
      </c>
      <c r="AO8" s="55">
        <f t="shared" si="1"/>
        <v>0</v>
      </c>
      <c r="AP8" s="56" t="s">
        <v>39</v>
      </c>
      <c r="AQ8" s="143"/>
      <c r="AR8" s="144"/>
      <c r="AS8" s="145"/>
      <c r="AT8" s="60"/>
      <c r="AU8" s="46"/>
      <c r="AV8" s="46"/>
      <c r="AW8" s="47" t="s">
        <v>40</v>
      </c>
      <c r="AX8" s="48" t="s">
        <v>31</v>
      </c>
      <c r="AY8" s="39"/>
      <c r="AZ8" s="39"/>
      <c r="BA8" s="49"/>
      <c r="BB8" s="50" t="s">
        <v>215</v>
      </c>
      <c r="BC8" s="51">
        <v>6</v>
      </c>
      <c r="BD8" s="51">
        <v>357</v>
      </c>
      <c r="BE8" s="51">
        <v>-70</v>
      </c>
      <c r="BF8" s="52">
        <v>299</v>
      </c>
      <c r="BG8" s="53">
        <v>1000</v>
      </c>
      <c r="BH8" s="54">
        <f t="shared" si="9"/>
        <v>299</v>
      </c>
      <c r="BI8" s="55">
        <f t="shared" si="2"/>
        <v>1540</v>
      </c>
      <c r="BJ8" s="56" t="s">
        <v>39</v>
      </c>
      <c r="BK8" s="143"/>
      <c r="BL8" s="144"/>
      <c r="BM8" s="145"/>
      <c r="BN8" s="60"/>
      <c r="BO8" s="46"/>
      <c r="BP8" s="46"/>
      <c r="BQ8" s="47" t="s">
        <v>40</v>
      </c>
      <c r="BR8" s="48" t="s">
        <v>31</v>
      </c>
      <c r="BS8" s="39"/>
      <c r="BT8" s="39"/>
      <c r="BU8" s="49"/>
      <c r="BV8" s="50" t="s">
        <v>213</v>
      </c>
      <c r="BW8" s="51">
        <v>6</v>
      </c>
      <c r="BX8" s="51">
        <v>360</v>
      </c>
      <c r="BY8" s="51">
        <v>-48</v>
      </c>
      <c r="BZ8" s="52">
        <v>360</v>
      </c>
      <c r="CA8" s="53">
        <v>1000</v>
      </c>
      <c r="CB8" s="54">
        <f t="shared" si="10"/>
        <v>360</v>
      </c>
      <c r="CC8" s="55">
        <f t="shared" si="3"/>
        <v>909</v>
      </c>
      <c r="CD8" s="56" t="s">
        <v>39</v>
      </c>
      <c r="CE8" s="143"/>
      <c r="CF8" s="144"/>
      <c r="CG8" s="145"/>
      <c r="CH8" s="60"/>
      <c r="CI8" s="46"/>
      <c r="CJ8" s="46"/>
      <c r="CK8" s="47" t="s">
        <v>40</v>
      </c>
      <c r="CL8" s="48" t="s">
        <v>31</v>
      </c>
      <c r="CM8" s="39"/>
      <c r="CN8" s="39"/>
      <c r="CO8" s="49"/>
      <c r="CP8" s="50" t="s">
        <v>208</v>
      </c>
      <c r="CQ8" s="51">
        <v>7</v>
      </c>
      <c r="CR8" s="51">
        <v>453</v>
      </c>
      <c r="CS8" s="51">
        <v>-37</v>
      </c>
      <c r="CT8" s="52">
        <v>435</v>
      </c>
      <c r="CU8" s="53">
        <v>1000</v>
      </c>
      <c r="CV8" s="54">
        <f t="shared" si="11"/>
        <v>435</v>
      </c>
      <c r="CW8" s="55">
        <f t="shared" si="4"/>
        <v>1159</v>
      </c>
      <c r="CX8" s="56" t="s">
        <v>39</v>
      </c>
      <c r="CY8" s="143"/>
      <c r="CZ8" s="144"/>
      <c r="DA8" s="145"/>
      <c r="DB8" s="60"/>
      <c r="DC8" s="46"/>
      <c r="DD8" s="46"/>
      <c r="DE8" s="47" t="s">
        <v>40</v>
      </c>
      <c r="DF8" s="48" t="s">
        <v>31</v>
      </c>
      <c r="DG8" s="39"/>
      <c r="DH8" s="39"/>
      <c r="DI8" s="49"/>
      <c r="DJ8" s="50" t="s">
        <v>41</v>
      </c>
      <c r="DK8" s="51">
        <v>8</v>
      </c>
      <c r="DL8" s="51">
        <v>501</v>
      </c>
      <c r="DM8" s="51">
        <v>-121</v>
      </c>
      <c r="DN8" s="52">
        <v>408</v>
      </c>
      <c r="DO8" s="53">
        <v>1000</v>
      </c>
      <c r="DP8" s="54">
        <f t="shared" si="12"/>
        <v>408</v>
      </c>
      <c r="DQ8" s="55">
        <f t="shared" si="5"/>
        <v>-194</v>
      </c>
    </row>
    <row r="9" spans="1:121" ht="15.75" thickBot="1">
      <c r="A9" s="56" t="s">
        <v>42</v>
      </c>
      <c r="B9" s="61"/>
      <c r="C9" s="146"/>
      <c r="D9" s="147"/>
      <c r="E9" s="60"/>
      <c r="F9" s="46"/>
      <c r="G9" s="46"/>
      <c r="H9" s="47" t="s">
        <v>43</v>
      </c>
      <c r="I9" s="48" t="s">
        <v>31</v>
      </c>
      <c r="J9" s="39"/>
      <c r="K9" s="39"/>
      <c r="L9" s="39"/>
      <c r="M9" s="50" t="s">
        <v>218</v>
      </c>
      <c r="N9" s="51">
        <v>9</v>
      </c>
      <c r="O9" s="51">
        <v>0</v>
      </c>
      <c r="P9" s="51">
        <v>-61</v>
      </c>
      <c r="Q9" s="52">
        <v>-61</v>
      </c>
      <c r="R9" s="53">
        <v>1000</v>
      </c>
      <c r="S9" s="54">
        <f t="shared" si="6"/>
        <v>-61</v>
      </c>
      <c r="T9" s="55">
        <f t="shared" si="7"/>
        <v>-38</v>
      </c>
      <c r="V9" s="56" t="s">
        <v>42</v>
      </c>
      <c r="W9" s="61"/>
      <c r="X9" s="146"/>
      <c r="Y9" s="147"/>
      <c r="Z9" s="60"/>
      <c r="AA9" s="46"/>
      <c r="AB9" s="46"/>
      <c r="AC9" s="47" t="s">
        <v>43</v>
      </c>
      <c r="AD9" s="48" t="s">
        <v>31</v>
      </c>
      <c r="AE9" s="39"/>
      <c r="AF9" s="39"/>
      <c r="AG9" s="39"/>
      <c r="AH9" s="50" t="s">
        <v>217</v>
      </c>
      <c r="AI9" s="51">
        <v>6</v>
      </c>
      <c r="AJ9" s="51"/>
      <c r="AK9" s="51"/>
      <c r="AL9" s="52"/>
      <c r="AM9" s="53">
        <v>1000</v>
      </c>
      <c r="AN9" s="54">
        <f t="shared" si="8"/>
        <v>0</v>
      </c>
      <c r="AO9" s="55">
        <f t="shared" si="1"/>
        <v>0</v>
      </c>
      <c r="AP9" s="56" t="s">
        <v>42</v>
      </c>
      <c r="AQ9" s="61"/>
      <c r="AR9" s="146"/>
      <c r="AS9" s="147"/>
      <c r="AT9" s="60"/>
      <c r="AU9" s="46"/>
      <c r="AV9" s="46"/>
      <c r="AW9" s="47" t="s">
        <v>43</v>
      </c>
      <c r="AX9" s="48" t="s">
        <v>31</v>
      </c>
      <c r="AY9" s="39"/>
      <c r="AZ9" s="39"/>
      <c r="BA9" s="39"/>
      <c r="BB9" s="50" t="s">
        <v>217</v>
      </c>
      <c r="BC9" s="51">
        <v>6</v>
      </c>
      <c r="BD9" s="51">
        <v>75</v>
      </c>
      <c r="BE9" s="51">
        <v>-736</v>
      </c>
      <c r="BF9" s="52">
        <v>-736</v>
      </c>
      <c r="BG9" s="53">
        <v>1000</v>
      </c>
      <c r="BH9" s="54">
        <f t="shared" si="9"/>
        <v>-736</v>
      </c>
      <c r="BI9" s="55">
        <f t="shared" si="2"/>
        <v>804</v>
      </c>
      <c r="BJ9" s="56" t="s">
        <v>42</v>
      </c>
      <c r="BK9" s="61"/>
      <c r="BL9" s="146"/>
      <c r="BM9" s="147"/>
      <c r="BN9" s="60"/>
      <c r="BO9" s="46"/>
      <c r="BP9" s="46"/>
      <c r="BQ9" s="47" t="s">
        <v>43</v>
      </c>
      <c r="BR9" s="48" t="s">
        <v>31</v>
      </c>
      <c r="BS9" s="39"/>
      <c r="BT9" s="39"/>
      <c r="BU9" s="39"/>
      <c r="BV9" s="50"/>
      <c r="BW9" s="51">
        <v>6</v>
      </c>
      <c r="BX9" s="51">
        <v>370</v>
      </c>
      <c r="BY9" s="51">
        <v>-82</v>
      </c>
      <c r="BZ9" s="52">
        <v>232</v>
      </c>
      <c r="CA9" s="53">
        <v>1000</v>
      </c>
      <c r="CB9" s="54">
        <f t="shared" si="10"/>
        <v>232</v>
      </c>
      <c r="CC9" s="55">
        <f t="shared" si="3"/>
        <v>1141</v>
      </c>
      <c r="CD9" s="56" t="s">
        <v>42</v>
      </c>
      <c r="CE9" s="61"/>
      <c r="CF9" s="146"/>
      <c r="CG9" s="147"/>
      <c r="CH9" s="60"/>
      <c r="CI9" s="46"/>
      <c r="CJ9" s="46"/>
      <c r="CK9" s="47" t="s">
        <v>43</v>
      </c>
      <c r="CL9" s="48" t="s">
        <v>31</v>
      </c>
      <c r="CM9" s="39"/>
      <c r="CN9" s="39"/>
      <c r="CO9" s="39"/>
      <c r="CP9" s="50" t="s">
        <v>209</v>
      </c>
      <c r="CQ9" s="51">
        <v>7</v>
      </c>
      <c r="CR9" s="51">
        <v>397</v>
      </c>
      <c r="CS9" s="51">
        <v>-59</v>
      </c>
      <c r="CT9" s="52">
        <v>397</v>
      </c>
      <c r="CU9" s="53">
        <v>1000</v>
      </c>
      <c r="CV9" s="54">
        <f t="shared" si="11"/>
        <v>397</v>
      </c>
      <c r="CW9" s="55">
        <f t="shared" si="4"/>
        <v>1556</v>
      </c>
      <c r="CX9" s="56" t="s">
        <v>42</v>
      </c>
      <c r="CY9" s="61"/>
      <c r="CZ9" s="146"/>
      <c r="DA9" s="147"/>
      <c r="DB9" s="60"/>
      <c r="DC9" s="46"/>
      <c r="DD9" s="46"/>
      <c r="DE9" s="47" t="s">
        <v>43</v>
      </c>
      <c r="DF9" s="48" t="s">
        <v>31</v>
      </c>
      <c r="DG9" s="39"/>
      <c r="DH9" s="39"/>
      <c r="DI9" s="39"/>
      <c r="DJ9" s="50"/>
      <c r="DK9" s="51">
        <v>8</v>
      </c>
      <c r="DL9" s="51">
        <v>805</v>
      </c>
      <c r="DM9" s="51">
        <v>-192</v>
      </c>
      <c r="DN9" s="52">
        <v>377</v>
      </c>
      <c r="DO9" s="53">
        <v>1000</v>
      </c>
      <c r="DP9" s="54">
        <f t="shared" si="12"/>
        <v>377</v>
      </c>
      <c r="DQ9" s="55">
        <f t="shared" si="5"/>
        <v>183</v>
      </c>
    </row>
    <row r="10" spans="1:121" ht="16.5" thickTop="1" thickBot="1">
      <c r="A10" s="56" t="s">
        <v>44</v>
      </c>
      <c r="B10" s="61"/>
      <c r="C10" s="60"/>
      <c r="D10" s="60"/>
      <c r="E10" s="60"/>
      <c r="F10" s="46"/>
      <c r="G10" s="46"/>
      <c r="H10" s="47" t="s">
        <v>45</v>
      </c>
      <c r="I10" s="48" t="s">
        <v>46</v>
      </c>
      <c r="J10" s="39"/>
      <c r="K10" s="62"/>
      <c r="L10" s="39"/>
      <c r="M10" s="50"/>
      <c r="N10" s="51">
        <v>8</v>
      </c>
      <c r="O10" s="51">
        <v>103</v>
      </c>
      <c r="P10" s="51">
        <v>-11</v>
      </c>
      <c r="Q10" s="52">
        <v>90</v>
      </c>
      <c r="R10" s="53">
        <v>1000</v>
      </c>
      <c r="S10" s="54">
        <f t="shared" si="6"/>
        <v>90</v>
      </c>
      <c r="T10" s="55">
        <f t="shared" si="7"/>
        <v>52</v>
      </c>
      <c r="V10" s="56" t="s">
        <v>44</v>
      </c>
      <c r="W10" s="61"/>
      <c r="X10" s="60"/>
      <c r="Y10" s="60"/>
      <c r="Z10" s="60"/>
      <c r="AA10" s="46"/>
      <c r="AB10" s="46"/>
      <c r="AC10" s="47" t="s">
        <v>45</v>
      </c>
      <c r="AD10" s="48" t="s">
        <v>46</v>
      </c>
      <c r="AE10" s="39"/>
      <c r="AF10" s="62"/>
      <c r="AG10" s="39"/>
      <c r="AH10" s="50"/>
      <c r="AI10" s="51">
        <v>6</v>
      </c>
      <c r="AJ10" s="51"/>
      <c r="AK10" s="51"/>
      <c r="AL10" s="52"/>
      <c r="AM10" s="53">
        <v>1000</v>
      </c>
      <c r="AN10" s="54">
        <f t="shared" si="8"/>
        <v>0</v>
      </c>
      <c r="AO10" s="55">
        <f t="shared" si="1"/>
        <v>0</v>
      </c>
      <c r="AP10" s="56" t="s">
        <v>44</v>
      </c>
      <c r="AQ10" s="61"/>
      <c r="AR10" s="60"/>
      <c r="AS10" s="60"/>
      <c r="AT10" s="60"/>
      <c r="AU10" s="46"/>
      <c r="AV10" s="46"/>
      <c r="AW10" s="47" t="s">
        <v>45</v>
      </c>
      <c r="AX10" s="48" t="s">
        <v>46</v>
      </c>
      <c r="AY10" s="39"/>
      <c r="AZ10" s="62"/>
      <c r="BA10" s="39"/>
      <c r="BB10" s="50"/>
      <c r="BC10" s="51">
        <v>6</v>
      </c>
      <c r="BD10" s="51">
        <v>590</v>
      </c>
      <c r="BE10" s="51">
        <v>-46</v>
      </c>
      <c r="BF10" s="52">
        <v>124</v>
      </c>
      <c r="BG10" s="53">
        <v>1000</v>
      </c>
      <c r="BH10" s="54">
        <f t="shared" si="9"/>
        <v>124</v>
      </c>
      <c r="BI10" s="55">
        <f t="shared" si="2"/>
        <v>928</v>
      </c>
      <c r="BJ10" s="56" t="s">
        <v>44</v>
      </c>
      <c r="BK10" s="61"/>
      <c r="BL10" s="60"/>
      <c r="BM10" s="60"/>
      <c r="BN10" s="60"/>
      <c r="BO10" s="46"/>
      <c r="BP10" s="46"/>
      <c r="BQ10" s="47" t="s">
        <v>45</v>
      </c>
      <c r="BR10" s="48" t="s">
        <v>46</v>
      </c>
      <c r="BS10" s="39"/>
      <c r="BT10" s="62"/>
      <c r="BU10" s="39"/>
      <c r="BV10" s="50"/>
      <c r="BW10" s="51">
        <v>6</v>
      </c>
      <c r="BX10" s="51">
        <v>133</v>
      </c>
      <c r="BY10" s="51">
        <v>-89</v>
      </c>
      <c r="BZ10" s="52">
        <v>73</v>
      </c>
      <c r="CA10" s="53">
        <v>1000</v>
      </c>
      <c r="CB10" s="54">
        <f t="shared" si="10"/>
        <v>73</v>
      </c>
      <c r="CC10" s="55">
        <f t="shared" si="3"/>
        <v>1214</v>
      </c>
      <c r="CD10" s="56" t="s">
        <v>44</v>
      </c>
      <c r="CE10" s="61"/>
      <c r="CF10" s="60"/>
      <c r="CG10" s="60"/>
      <c r="CH10" s="60"/>
      <c r="CI10" s="46"/>
      <c r="CJ10" s="46"/>
      <c r="CK10" s="47" t="s">
        <v>45</v>
      </c>
      <c r="CL10" s="48" t="s">
        <v>46</v>
      </c>
      <c r="CM10" s="39"/>
      <c r="CN10" s="62"/>
      <c r="CO10" s="39"/>
      <c r="CP10" s="50" t="s">
        <v>210</v>
      </c>
      <c r="CQ10" s="51">
        <v>6</v>
      </c>
      <c r="CR10" s="51">
        <v>378</v>
      </c>
      <c r="CS10" s="51">
        <v>-100</v>
      </c>
      <c r="CT10" s="52">
        <v>350</v>
      </c>
      <c r="CU10" s="53">
        <v>1000</v>
      </c>
      <c r="CV10" s="54">
        <f t="shared" si="11"/>
        <v>350</v>
      </c>
      <c r="CW10" s="55">
        <f t="shared" si="4"/>
        <v>1906</v>
      </c>
      <c r="CX10" s="56" t="s">
        <v>44</v>
      </c>
      <c r="CY10" s="61"/>
      <c r="CZ10" s="60"/>
      <c r="DA10" s="60"/>
      <c r="DB10" s="60"/>
      <c r="DC10" s="46"/>
      <c r="DD10" s="46"/>
      <c r="DE10" s="47" t="s">
        <v>45</v>
      </c>
      <c r="DF10" s="48" t="s">
        <v>46</v>
      </c>
      <c r="DG10" s="39"/>
      <c r="DH10" s="62"/>
      <c r="DI10" s="39"/>
      <c r="DJ10" s="50" t="s">
        <v>33</v>
      </c>
      <c r="DK10" s="51">
        <v>8</v>
      </c>
      <c r="DL10" s="51">
        <v>18</v>
      </c>
      <c r="DM10" s="51">
        <v>-574</v>
      </c>
      <c r="DN10" s="52">
        <v>-312</v>
      </c>
      <c r="DO10" s="53">
        <v>1000</v>
      </c>
      <c r="DP10" s="54">
        <f t="shared" si="12"/>
        <v>-312</v>
      </c>
      <c r="DQ10" s="55">
        <f t="shared" si="5"/>
        <v>-129</v>
      </c>
    </row>
    <row r="11" spans="1:121" ht="16.5" thickTop="1" thickBot="1">
      <c r="A11" s="56" t="s">
        <v>47</v>
      </c>
      <c r="B11" s="61"/>
      <c r="C11" s="146"/>
      <c r="D11" s="147"/>
      <c r="E11" s="60"/>
      <c r="F11" s="46"/>
      <c r="G11" s="46"/>
      <c r="H11" s="47" t="s">
        <v>48</v>
      </c>
      <c r="I11" s="48" t="s">
        <v>49</v>
      </c>
      <c r="J11" s="39"/>
      <c r="K11" s="63"/>
      <c r="L11" s="39"/>
      <c r="M11" s="50"/>
      <c r="N11" s="51">
        <v>8</v>
      </c>
      <c r="O11" s="51">
        <v>87</v>
      </c>
      <c r="P11" s="51">
        <v>0</v>
      </c>
      <c r="Q11" s="52">
        <v>75</v>
      </c>
      <c r="R11" s="53">
        <v>1000</v>
      </c>
      <c r="S11" s="54">
        <f t="shared" si="6"/>
        <v>75</v>
      </c>
      <c r="T11" s="55">
        <f t="shared" si="7"/>
        <v>127</v>
      </c>
      <c r="V11" s="56" t="s">
        <v>47</v>
      </c>
      <c r="W11" s="61"/>
      <c r="X11" s="146"/>
      <c r="Y11" s="147"/>
      <c r="Z11" s="60"/>
      <c r="AA11" s="46"/>
      <c r="AB11" s="46"/>
      <c r="AC11" s="47" t="s">
        <v>48</v>
      </c>
      <c r="AD11" s="48" t="s">
        <v>49</v>
      </c>
      <c r="AE11" s="39"/>
      <c r="AF11" s="63"/>
      <c r="AG11" s="39"/>
      <c r="AH11" s="50"/>
      <c r="AI11" s="51">
        <v>6</v>
      </c>
      <c r="AJ11" s="51"/>
      <c r="AK11" s="51"/>
      <c r="AL11" s="52"/>
      <c r="AM11" s="53">
        <v>1000</v>
      </c>
      <c r="AN11" s="54">
        <f t="shared" si="8"/>
        <v>0</v>
      </c>
      <c r="AO11" s="55">
        <f t="shared" si="1"/>
        <v>0</v>
      </c>
      <c r="AP11" s="56" t="s">
        <v>47</v>
      </c>
      <c r="AQ11" s="61"/>
      <c r="AR11" s="146"/>
      <c r="AS11" s="147"/>
      <c r="AT11" s="60"/>
      <c r="AU11" s="46"/>
      <c r="AV11" s="46"/>
      <c r="AW11" s="47" t="s">
        <v>48</v>
      </c>
      <c r="AX11" s="48" t="s">
        <v>49</v>
      </c>
      <c r="AY11" s="39"/>
      <c r="AZ11" s="63"/>
      <c r="BA11" s="39"/>
      <c r="BB11" s="50"/>
      <c r="BC11" s="51">
        <v>6</v>
      </c>
      <c r="BD11" s="51">
        <v>447</v>
      </c>
      <c r="BE11" s="51">
        <v>-43</v>
      </c>
      <c r="BF11" s="52">
        <v>447</v>
      </c>
      <c r="BG11" s="53">
        <v>1000</v>
      </c>
      <c r="BH11" s="54">
        <f t="shared" si="9"/>
        <v>447</v>
      </c>
      <c r="BI11" s="55">
        <f t="shared" si="2"/>
        <v>1375</v>
      </c>
      <c r="BJ11" s="56" t="s">
        <v>47</v>
      </c>
      <c r="BK11" s="61"/>
      <c r="BL11" s="146"/>
      <c r="BM11" s="147"/>
      <c r="BN11" s="60"/>
      <c r="BO11" s="46"/>
      <c r="BP11" s="46"/>
      <c r="BQ11" s="47" t="s">
        <v>48</v>
      </c>
      <c r="BR11" s="48" t="s">
        <v>49</v>
      </c>
      <c r="BS11" s="39"/>
      <c r="BT11" s="63"/>
      <c r="BU11" s="39"/>
      <c r="BV11" s="50"/>
      <c r="BW11" s="51">
        <v>6</v>
      </c>
      <c r="BX11" s="51">
        <v>427</v>
      </c>
      <c r="BY11" s="51">
        <v>0</v>
      </c>
      <c r="BZ11" s="52">
        <v>389</v>
      </c>
      <c r="CA11" s="53">
        <v>1000</v>
      </c>
      <c r="CB11" s="54">
        <f t="shared" si="10"/>
        <v>389</v>
      </c>
      <c r="CC11" s="55">
        <f t="shared" si="3"/>
        <v>1603</v>
      </c>
      <c r="CD11" s="56" t="s">
        <v>47</v>
      </c>
      <c r="CE11" s="61"/>
      <c r="CF11" s="146"/>
      <c r="CG11" s="147"/>
      <c r="CH11" s="60"/>
      <c r="CI11" s="46"/>
      <c r="CJ11" s="46"/>
      <c r="CK11" s="47" t="s">
        <v>48</v>
      </c>
      <c r="CL11" s="48" t="s">
        <v>49</v>
      </c>
      <c r="CM11" s="39"/>
      <c r="CN11" s="63"/>
      <c r="CO11" s="39"/>
      <c r="CP11" s="50"/>
      <c r="CQ11" s="51">
        <v>8</v>
      </c>
      <c r="CR11" s="51">
        <v>98</v>
      </c>
      <c r="CS11" s="51">
        <v>-372</v>
      </c>
      <c r="CT11" s="52">
        <v>-209</v>
      </c>
      <c r="CU11" s="53">
        <v>1000</v>
      </c>
      <c r="CV11" s="54">
        <f t="shared" si="11"/>
        <v>-209</v>
      </c>
      <c r="CW11" s="55">
        <f t="shared" si="4"/>
        <v>1697</v>
      </c>
      <c r="CX11" s="56" t="s">
        <v>47</v>
      </c>
      <c r="CY11" s="61"/>
      <c r="CZ11" s="146"/>
      <c r="DA11" s="147"/>
      <c r="DB11" s="60"/>
      <c r="DC11" s="46"/>
      <c r="DD11" s="46"/>
      <c r="DE11" s="47" t="s">
        <v>48</v>
      </c>
      <c r="DF11" s="48" t="s">
        <v>49</v>
      </c>
      <c r="DG11" s="39"/>
      <c r="DH11" s="63"/>
      <c r="DI11" s="39"/>
      <c r="DJ11" s="50" t="s">
        <v>50</v>
      </c>
      <c r="DK11" s="51">
        <v>8</v>
      </c>
      <c r="DL11" s="51">
        <v>0</v>
      </c>
      <c r="DM11" s="51">
        <v>-709</v>
      </c>
      <c r="DN11" s="52">
        <v>-485</v>
      </c>
      <c r="DO11" s="53">
        <v>1000</v>
      </c>
      <c r="DP11" s="54">
        <f t="shared" si="12"/>
        <v>-485</v>
      </c>
      <c r="DQ11" s="55">
        <f t="shared" si="5"/>
        <v>-614</v>
      </c>
    </row>
    <row r="12" spans="1:121" ht="16.5" thickTop="1" thickBot="1">
      <c r="A12" s="56" t="s">
        <v>51</v>
      </c>
      <c r="B12" s="61"/>
      <c r="C12" s="44"/>
      <c r="D12" s="44"/>
      <c r="E12" s="44"/>
      <c r="F12" s="46"/>
      <c r="G12" s="46"/>
      <c r="H12" s="64" t="s">
        <v>52</v>
      </c>
      <c r="I12" s="48" t="s">
        <v>31</v>
      </c>
      <c r="J12" s="39"/>
      <c r="K12" s="63"/>
      <c r="L12" s="39"/>
      <c r="M12" s="50"/>
      <c r="N12" s="51">
        <v>8</v>
      </c>
      <c r="O12" s="51">
        <v>0</v>
      </c>
      <c r="P12" s="51">
        <v>-45</v>
      </c>
      <c r="Q12" s="52">
        <v>-27</v>
      </c>
      <c r="R12" s="53">
        <v>1000</v>
      </c>
      <c r="S12" s="54">
        <f t="shared" si="6"/>
        <v>-27</v>
      </c>
      <c r="T12" s="55">
        <f t="shared" si="7"/>
        <v>100</v>
      </c>
      <c r="V12" s="56" t="s">
        <v>51</v>
      </c>
      <c r="W12" s="61"/>
      <c r="X12" s="44"/>
      <c r="Y12" s="44"/>
      <c r="Z12" s="44"/>
      <c r="AA12" s="46"/>
      <c r="AB12" s="46"/>
      <c r="AC12" s="64" t="s">
        <v>52</v>
      </c>
      <c r="AD12" s="48" t="s">
        <v>31</v>
      </c>
      <c r="AE12" s="39"/>
      <c r="AF12" s="63"/>
      <c r="AG12" s="39"/>
      <c r="AH12" s="50"/>
      <c r="AI12" s="51">
        <v>6</v>
      </c>
      <c r="AJ12" s="51"/>
      <c r="AK12" s="51"/>
      <c r="AL12" s="52"/>
      <c r="AM12" s="53">
        <v>1000</v>
      </c>
      <c r="AN12" s="54">
        <f t="shared" si="8"/>
        <v>0</v>
      </c>
      <c r="AO12" s="55">
        <f t="shared" si="1"/>
        <v>0</v>
      </c>
      <c r="AP12" s="56" t="s">
        <v>51</v>
      </c>
      <c r="AQ12" s="61"/>
      <c r="AR12" s="44"/>
      <c r="AS12" s="44"/>
      <c r="AT12" s="44"/>
      <c r="AU12" s="46"/>
      <c r="AV12" s="46"/>
      <c r="AW12" s="64" t="s">
        <v>52</v>
      </c>
      <c r="AX12" s="48" t="s">
        <v>31</v>
      </c>
      <c r="AY12" s="39"/>
      <c r="AZ12" s="63"/>
      <c r="BA12" s="39"/>
      <c r="BB12" s="50"/>
      <c r="BC12" s="51">
        <v>6</v>
      </c>
      <c r="BD12" s="51">
        <v>237</v>
      </c>
      <c r="BE12" s="51">
        <v>-117</v>
      </c>
      <c r="BF12" s="52">
        <v>-29</v>
      </c>
      <c r="BG12" s="53">
        <v>1000</v>
      </c>
      <c r="BH12" s="54">
        <f t="shared" si="9"/>
        <v>-29</v>
      </c>
      <c r="BI12" s="55">
        <f t="shared" si="2"/>
        <v>1346</v>
      </c>
      <c r="BJ12" s="56" t="s">
        <v>51</v>
      </c>
      <c r="BK12" s="61"/>
      <c r="BL12" s="44"/>
      <c r="BM12" s="44"/>
      <c r="BN12" s="44"/>
      <c r="BO12" s="46"/>
      <c r="BP12" s="46"/>
      <c r="BQ12" s="64" t="s">
        <v>52</v>
      </c>
      <c r="BR12" s="48" t="s">
        <v>31</v>
      </c>
      <c r="BS12" s="39"/>
      <c r="BT12" s="63"/>
      <c r="BU12" s="39"/>
      <c r="BV12" s="50"/>
      <c r="BW12" s="51">
        <v>6</v>
      </c>
      <c r="BX12" s="51">
        <v>246</v>
      </c>
      <c r="BY12" s="51">
        <v>-144</v>
      </c>
      <c r="BZ12" s="52">
        <v>6</v>
      </c>
      <c r="CA12" s="53">
        <v>1000</v>
      </c>
      <c r="CB12" s="54">
        <f t="shared" si="10"/>
        <v>6</v>
      </c>
      <c r="CC12" s="55">
        <f t="shared" si="3"/>
        <v>1609</v>
      </c>
      <c r="CD12" s="56" t="s">
        <v>51</v>
      </c>
      <c r="CE12" s="61"/>
      <c r="CF12" s="44"/>
      <c r="CG12" s="44"/>
      <c r="CH12" s="44"/>
      <c r="CI12" s="46"/>
      <c r="CJ12" s="46"/>
      <c r="CK12" s="64" t="s">
        <v>52</v>
      </c>
      <c r="CL12" s="48" t="s">
        <v>31</v>
      </c>
      <c r="CM12" s="39"/>
      <c r="CN12" s="63"/>
      <c r="CO12" s="39"/>
      <c r="CP12" s="50"/>
      <c r="CQ12" s="51">
        <v>7</v>
      </c>
      <c r="CR12" s="51">
        <v>185</v>
      </c>
      <c r="CS12" s="51">
        <v>0</v>
      </c>
      <c r="CT12" s="52">
        <v>123</v>
      </c>
      <c r="CU12" s="53">
        <v>1000</v>
      </c>
      <c r="CV12" s="54">
        <f t="shared" si="11"/>
        <v>123</v>
      </c>
      <c r="CW12" s="55">
        <f t="shared" si="4"/>
        <v>1820</v>
      </c>
      <c r="CX12" s="56" t="s">
        <v>51</v>
      </c>
      <c r="CY12" s="61"/>
      <c r="CZ12" s="44"/>
      <c r="DA12" s="44"/>
      <c r="DB12" s="44"/>
      <c r="DC12" s="46"/>
      <c r="DD12" s="46"/>
      <c r="DE12" s="64" t="s">
        <v>52</v>
      </c>
      <c r="DF12" s="48" t="s">
        <v>31</v>
      </c>
      <c r="DG12" s="39"/>
      <c r="DH12" s="63"/>
      <c r="DI12" s="39"/>
      <c r="DJ12" s="50" t="s">
        <v>38</v>
      </c>
      <c r="DK12" s="51">
        <v>8</v>
      </c>
      <c r="DL12" s="51">
        <v>413</v>
      </c>
      <c r="DM12" s="51">
        <v>-66</v>
      </c>
      <c r="DN12" s="52">
        <v>121</v>
      </c>
      <c r="DO12" s="53">
        <v>1000</v>
      </c>
      <c r="DP12" s="54">
        <f t="shared" si="12"/>
        <v>121</v>
      </c>
      <c r="DQ12" s="55">
        <f t="shared" si="5"/>
        <v>-493</v>
      </c>
    </row>
    <row r="13" spans="1:121" ht="15.75" thickTop="1">
      <c r="A13" s="56" t="s">
        <v>53</v>
      </c>
      <c r="B13" s="61"/>
      <c r="C13" s="44"/>
      <c r="D13" s="44"/>
      <c r="E13" s="44"/>
      <c r="F13" s="46"/>
      <c r="G13" s="46"/>
      <c r="H13" s="65" t="s">
        <v>54</v>
      </c>
      <c r="I13" s="48" t="s">
        <v>55</v>
      </c>
      <c r="J13" s="39"/>
      <c r="K13" s="39"/>
      <c r="L13" s="39"/>
      <c r="M13" s="50"/>
      <c r="N13" s="51">
        <v>8</v>
      </c>
      <c r="O13" s="51">
        <v>17</v>
      </c>
      <c r="P13" s="51">
        <v>-11</v>
      </c>
      <c r="Q13" s="51">
        <v>2</v>
      </c>
      <c r="R13" s="53">
        <v>1000</v>
      </c>
      <c r="S13" s="54">
        <f t="shared" si="6"/>
        <v>2</v>
      </c>
      <c r="T13" s="55">
        <f t="shared" si="7"/>
        <v>102</v>
      </c>
      <c r="V13" s="56" t="s">
        <v>53</v>
      </c>
      <c r="W13" s="61"/>
      <c r="X13" s="44"/>
      <c r="Y13" s="44"/>
      <c r="Z13" s="44"/>
      <c r="AA13" s="46"/>
      <c r="AB13" s="46"/>
      <c r="AC13" s="65" t="s">
        <v>54</v>
      </c>
      <c r="AD13" s="48" t="s">
        <v>55</v>
      </c>
      <c r="AE13" s="39"/>
      <c r="AF13" s="39"/>
      <c r="AG13" s="39"/>
      <c r="AH13" s="50"/>
      <c r="AI13" s="51">
        <v>6</v>
      </c>
      <c r="AJ13" s="51"/>
      <c r="AK13" s="51"/>
      <c r="AL13" s="51"/>
      <c r="AM13" s="53">
        <v>1000</v>
      </c>
      <c r="AN13" s="54">
        <f t="shared" si="8"/>
        <v>0</v>
      </c>
      <c r="AO13" s="55">
        <f t="shared" si="1"/>
        <v>0</v>
      </c>
      <c r="AP13" s="56" t="s">
        <v>53</v>
      </c>
      <c r="AQ13" s="61"/>
      <c r="AR13" s="44"/>
      <c r="AS13" s="44"/>
      <c r="AT13" s="44"/>
      <c r="AU13" s="46"/>
      <c r="AV13" s="46"/>
      <c r="AW13" s="65" t="s">
        <v>54</v>
      </c>
      <c r="AX13" s="48" t="s">
        <v>55</v>
      </c>
      <c r="AY13" s="39"/>
      <c r="AZ13" s="39"/>
      <c r="BA13" s="39"/>
      <c r="BB13" s="50"/>
      <c r="BC13" s="51">
        <v>6</v>
      </c>
      <c r="BD13" s="51">
        <v>304</v>
      </c>
      <c r="BE13" s="51">
        <v>-409</v>
      </c>
      <c r="BF13" s="51">
        <v>139</v>
      </c>
      <c r="BG13" s="53">
        <v>1000</v>
      </c>
      <c r="BH13" s="54">
        <f t="shared" si="9"/>
        <v>139</v>
      </c>
      <c r="BI13" s="55">
        <f t="shared" si="2"/>
        <v>1485</v>
      </c>
      <c r="BJ13" s="56" t="s">
        <v>53</v>
      </c>
      <c r="BK13" s="61"/>
      <c r="BL13" s="44"/>
      <c r="BM13" s="44"/>
      <c r="BN13" s="44"/>
      <c r="BO13" s="46"/>
      <c r="BP13" s="46"/>
      <c r="BQ13" s="65" t="s">
        <v>54</v>
      </c>
      <c r="BR13" s="48" t="s">
        <v>55</v>
      </c>
      <c r="BS13" s="39"/>
      <c r="BT13" s="39"/>
      <c r="BU13" s="39"/>
      <c r="BV13" s="50"/>
      <c r="BW13" s="51">
        <v>6</v>
      </c>
      <c r="BX13" s="51">
        <v>194</v>
      </c>
      <c r="BY13" s="51">
        <v>-195</v>
      </c>
      <c r="BZ13" s="51">
        <v>182</v>
      </c>
      <c r="CA13" s="53">
        <v>1000</v>
      </c>
      <c r="CB13" s="54">
        <f t="shared" si="10"/>
        <v>182</v>
      </c>
      <c r="CC13" s="55">
        <f t="shared" si="3"/>
        <v>1791</v>
      </c>
      <c r="CD13" s="56" t="s">
        <v>53</v>
      </c>
      <c r="CE13" s="61"/>
      <c r="CF13" s="44"/>
      <c r="CG13" s="44"/>
      <c r="CH13" s="44"/>
      <c r="CI13" s="46"/>
      <c r="CJ13" s="46"/>
      <c r="CK13" s="65" t="s">
        <v>54</v>
      </c>
      <c r="CL13" s="48" t="s">
        <v>55</v>
      </c>
      <c r="CM13" s="39"/>
      <c r="CN13" s="39"/>
      <c r="CO13" s="39"/>
      <c r="CP13" s="50"/>
      <c r="CQ13" s="51">
        <v>6</v>
      </c>
      <c r="CR13" s="51">
        <v>324</v>
      </c>
      <c r="CS13" s="51">
        <v>-40</v>
      </c>
      <c r="CT13" s="51">
        <v>186</v>
      </c>
      <c r="CU13" s="53">
        <v>1000</v>
      </c>
      <c r="CV13" s="54">
        <f t="shared" si="11"/>
        <v>186</v>
      </c>
      <c r="CW13" s="55">
        <f t="shared" si="4"/>
        <v>2006</v>
      </c>
      <c r="CX13" s="56" t="s">
        <v>53</v>
      </c>
      <c r="CY13" s="61"/>
      <c r="CZ13" s="44"/>
      <c r="DA13" s="44"/>
      <c r="DB13" s="44"/>
      <c r="DC13" s="46"/>
      <c r="DD13" s="46"/>
      <c r="DE13" s="65" t="s">
        <v>54</v>
      </c>
      <c r="DF13" s="48" t="s">
        <v>55</v>
      </c>
      <c r="DG13" s="39"/>
      <c r="DH13" s="39"/>
      <c r="DI13" s="39"/>
      <c r="DJ13" s="50" t="s">
        <v>41</v>
      </c>
      <c r="DK13" s="51">
        <v>8</v>
      </c>
      <c r="DL13" s="51">
        <v>174</v>
      </c>
      <c r="DM13" s="51">
        <v>-245</v>
      </c>
      <c r="DN13" s="51">
        <v>-167</v>
      </c>
      <c r="DO13" s="53">
        <v>1000</v>
      </c>
      <c r="DP13" s="54">
        <f t="shared" si="12"/>
        <v>-167</v>
      </c>
      <c r="DQ13" s="55">
        <f t="shared" si="5"/>
        <v>-660</v>
      </c>
    </row>
    <row r="14" spans="1:121" ht="15">
      <c r="A14" s="56" t="s">
        <v>56</v>
      </c>
      <c r="B14" s="61"/>
      <c r="C14" s="44"/>
      <c r="D14" s="44"/>
      <c r="E14" s="44"/>
      <c r="F14" s="46"/>
      <c r="G14" s="46"/>
      <c r="H14" s="66" t="s">
        <v>57</v>
      </c>
      <c r="I14" s="67" t="s">
        <v>58</v>
      </c>
      <c r="J14" s="39"/>
      <c r="K14" s="68"/>
      <c r="L14" s="68"/>
      <c r="M14" s="50"/>
      <c r="N14" s="51">
        <v>9</v>
      </c>
      <c r="O14" s="51">
        <v>56</v>
      </c>
      <c r="P14" s="51">
        <v>0</v>
      </c>
      <c r="Q14" s="52">
        <v>42</v>
      </c>
      <c r="R14" s="53">
        <v>1000</v>
      </c>
      <c r="S14" s="54">
        <f t="shared" si="6"/>
        <v>42</v>
      </c>
      <c r="T14" s="55">
        <f t="shared" si="7"/>
        <v>144</v>
      </c>
      <c r="V14" s="56" t="s">
        <v>56</v>
      </c>
      <c r="W14" s="61"/>
      <c r="X14" s="44"/>
      <c r="Y14" s="44"/>
      <c r="Z14" s="44"/>
      <c r="AA14" s="46"/>
      <c r="AB14" s="46"/>
      <c r="AC14" s="66" t="s">
        <v>57</v>
      </c>
      <c r="AD14" s="67" t="s">
        <v>58</v>
      </c>
      <c r="AE14" s="39"/>
      <c r="AF14" s="68"/>
      <c r="AG14" s="68"/>
      <c r="AH14" s="50"/>
      <c r="AI14" s="51">
        <v>6</v>
      </c>
      <c r="AJ14" s="51"/>
      <c r="AK14" s="51"/>
      <c r="AL14" s="52"/>
      <c r="AM14" s="53">
        <v>1000</v>
      </c>
      <c r="AN14" s="54">
        <f t="shared" si="8"/>
        <v>0</v>
      </c>
      <c r="AO14" s="55">
        <f t="shared" si="1"/>
        <v>0</v>
      </c>
      <c r="AP14" s="56" t="s">
        <v>56</v>
      </c>
      <c r="AQ14" s="61"/>
      <c r="AR14" s="44"/>
      <c r="AS14" s="44"/>
      <c r="AT14" s="44"/>
      <c r="AU14" s="46"/>
      <c r="AV14" s="46"/>
      <c r="AW14" s="66" t="s">
        <v>57</v>
      </c>
      <c r="AX14" s="67" t="s">
        <v>58</v>
      </c>
      <c r="AY14" s="39"/>
      <c r="AZ14" s="68"/>
      <c r="BA14" s="68"/>
      <c r="BB14" s="50"/>
      <c r="BC14" s="51">
        <v>6</v>
      </c>
      <c r="BD14" s="51">
        <v>266</v>
      </c>
      <c r="BE14" s="51">
        <v>-99</v>
      </c>
      <c r="BF14" s="52">
        <v>49</v>
      </c>
      <c r="BG14" s="53">
        <v>1000</v>
      </c>
      <c r="BH14" s="54">
        <f t="shared" si="9"/>
        <v>49</v>
      </c>
      <c r="BI14" s="55">
        <f t="shared" si="2"/>
        <v>1534</v>
      </c>
      <c r="BJ14" s="56" t="s">
        <v>56</v>
      </c>
      <c r="BK14" s="61"/>
      <c r="BL14" s="44"/>
      <c r="BM14" s="44"/>
      <c r="BN14" s="44"/>
      <c r="BO14" s="46"/>
      <c r="BP14" s="46"/>
      <c r="BQ14" s="66" t="s">
        <v>57</v>
      </c>
      <c r="BR14" s="67" t="s">
        <v>58</v>
      </c>
      <c r="BS14" s="39"/>
      <c r="BT14" s="68"/>
      <c r="BU14" s="68"/>
      <c r="BV14" s="50"/>
      <c r="BW14" s="51">
        <v>6</v>
      </c>
      <c r="BX14" s="51">
        <v>408</v>
      </c>
      <c r="BY14" s="51">
        <v>-18</v>
      </c>
      <c r="BZ14" s="52">
        <v>384</v>
      </c>
      <c r="CA14" s="53">
        <v>1000</v>
      </c>
      <c r="CB14" s="54">
        <f t="shared" si="10"/>
        <v>384</v>
      </c>
      <c r="CC14" s="55">
        <f t="shared" si="3"/>
        <v>2175</v>
      </c>
      <c r="CD14" s="56" t="s">
        <v>56</v>
      </c>
      <c r="CE14" s="61"/>
      <c r="CF14" s="44"/>
      <c r="CG14" s="44"/>
      <c r="CH14" s="44"/>
      <c r="CI14" s="46"/>
      <c r="CJ14" s="46"/>
      <c r="CK14" s="66" t="s">
        <v>57</v>
      </c>
      <c r="CL14" s="67" t="s">
        <v>58</v>
      </c>
      <c r="CM14" s="39"/>
      <c r="CN14" s="68"/>
      <c r="CO14" s="68"/>
      <c r="CP14" s="50"/>
      <c r="CQ14" s="51">
        <v>8</v>
      </c>
      <c r="CR14" s="51">
        <v>460</v>
      </c>
      <c r="CS14" s="51">
        <v>-34</v>
      </c>
      <c r="CT14" s="52">
        <v>433</v>
      </c>
      <c r="CU14" s="53">
        <v>1000</v>
      </c>
      <c r="CV14" s="54">
        <f t="shared" si="11"/>
        <v>433</v>
      </c>
      <c r="CW14" s="55">
        <f t="shared" si="4"/>
        <v>2439</v>
      </c>
      <c r="CX14" s="56" t="s">
        <v>56</v>
      </c>
      <c r="CY14" s="61"/>
      <c r="CZ14" s="44"/>
      <c r="DA14" s="44"/>
      <c r="DB14" s="44"/>
      <c r="DC14" s="46"/>
      <c r="DD14" s="46"/>
      <c r="DE14" s="66" t="s">
        <v>57</v>
      </c>
      <c r="DF14" s="67" t="s">
        <v>58</v>
      </c>
      <c r="DG14" s="39"/>
      <c r="DH14" s="68"/>
      <c r="DI14" s="68"/>
      <c r="DJ14" s="50"/>
      <c r="DK14" s="51">
        <v>8</v>
      </c>
      <c r="DL14" s="51">
        <v>260</v>
      </c>
      <c r="DM14" s="51">
        <v>-274</v>
      </c>
      <c r="DN14" s="52">
        <v>-274</v>
      </c>
      <c r="DO14" s="53">
        <v>1000</v>
      </c>
      <c r="DP14" s="54">
        <f t="shared" si="12"/>
        <v>-274</v>
      </c>
      <c r="DQ14" s="55">
        <f t="shared" si="5"/>
        <v>-934</v>
      </c>
    </row>
    <row r="15" spans="1:121" ht="15">
      <c r="A15" s="56" t="s">
        <v>59</v>
      </c>
      <c r="B15" s="61"/>
      <c r="C15" s="61"/>
      <c r="D15" s="61"/>
      <c r="E15" s="61"/>
      <c r="F15" s="61"/>
      <c r="G15" s="61"/>
      <c r="H15" s="61" t="s">
        <v>60</v>
      </c>
      <c r="I15" s="48" t="s">
        <v>61</v>
      </c>
      <c r="J15" s="39"/>
      <c r="K15" s="39"/>
      <c r="L15" s="39"/>
      <c r="M15" s="50"/>
      <c r="N15" s="51"/>
      <c r="O15" s="51"/>
      <c r="P15" s="51"/>
      <c r="Q15" s="52"/>
      <c r="R15" s="53">
        <v>1000</v>
      </c>
      <c r="S15" s="54">
        <f t="shared" si="6"/>
        <v>0</v>
      </c>
      <c r="T15" s="55">
        <f t="shared" si="7"/>
        <v>144</v>
      </c>
      <c r="V15" s="56" t="s">
        <v>59</v>
      </c>
      <c r="W15" s="61"/>
      <c r="X15" s="61"/>
      <c r="Y15" s="61"/>
      <c r="Z15" s="61"/>
      <c r="AA15" s="61"/>
      <c r="AB15" s="61"/>
      <c r="AC15" s="61" t="s">
        <v>60</v>
      </c>
      <c r="AD15" s="48" t="s">
        <v>61</v>
      </c>
      <c r="AE15" s="39"/>
      <c r="AF15" s="39"/>
      <c r="AG15" s="39"/>
      <c r="AH15" s="50"/>
      <c r="AI15" s="51">
        <v>6</v>
      </c>
      <c r="AJ15" s="51"/>
      <c r="AK15" s="51"/>
      <c r="AL15" s="52"/>
      <c r="AM15" s="53">
        <v>1000</v>
      </c>
      <c r="AN15" s="54">
        <f t="shared" si="8"/>
        <v>0</v>
      </c>
      <c r="AO15" s="55">
        <f t="shared" si="1"/>
        <v>0</v>
      </c>
      <c r="AP15" s="56" t="s">
        <v>59</v>
      </c>
      <c r="AQ15" s="61"/>
      <c r="AR15" s="61"/>
      <c r="AS15" s="61"/>
      <c r="AT15" s="61"/>
      <c r="AU15" s="61"/>
      <c r="AV15" s="61"/>
      <c r="AW15" s="61" t="s">
        <v>60</v>
      </c>
      <c r="AX15" s="48" t="s">
        <v>61</v>
      </c>
      <c r="AY15" s="39"/>
      <c r="AZ15" s="39"/>
      <c r="BA15" s="39"/>
      <c r="BB15" s="50"/>
      <c r="BC15" s="51">
        <v>6</v>
      </c>
      <c r="BD15" s="51"/>
      <c r="BE15" s="51"/>
      <c r="BF15" s="52"/>
      <c r="BG15" s="53">
        <v>1000</v>
      </c>
      <c r="BH15" s="54">
        <f t="shared" si="9"/>
        <v>0</v>
      </c>
      <c r="BI15" s="55">
        <f t="shared" si="2"/>
        <v>1534</v>
      </c>
      <c r="BJ15" s="56" t="s">
        <v>59</v>
      </c>
      <c r="BK15" s="61"/>
      <c r="BL15" s="61"/>
      <c r="BM15" s="61"/>
      <c r="BN15" s="61"/>
      <c r="BO15" s="61"/>
      <c r="BP15" s="61"/>
      <c r="BQ15" s="61" t="s">
        <v>60</v>
      </c>
      <c r="BR15" s="48" t="s">
        <v>61</v>
      </c>
      <c r="BS15" s="39"/>
      <c r="BT15" s="39"/>
      <c r="BU15" s="39"/>
      <c r="BV15" s="50"/>
      <c r="BW15" s="51">
        <v>6</v>
      </c>
      <c r="BX15" s="51">
        <v>182</v>
      </c>
      <c r="BY15" s="51">
        <v>-208</v>
      </c>
      <c r="BZ15" s="52">
        <v>174</v>
      </c>
      <c r="CA15" s="53">
        <v>1000</v>
      </c>
      <c r="CB15" s="54">
        <f t="shared" si="10"/>
        <v>174</v>
      </c>
      <c r="CC15" s="55">
        <f t="shared" si="3"/>
        <v>2349</v>
      </c>
      <c r="CD15" s="56" t="s">
        <v>59</v>
      </c>
      <c r="CE15" s="61"/>
      <c r="CF15" s="61"/>
      <c r="CG15" s="61"/>
      <c r="CH15" s="61"/>
      <c r="CI15" s="61"/>
      <c r="CJ15" s="61"/>
      <c r="CK15" s="61" t="s">
        <v>60</v>
      </c>
      <c r="CL15" s="48" t="s">
        <v>61</v>
      </c>
      <c r="CM15" s="39"/>
      <c r="CN15" s="39"/>
      <c r="CO15" s="39"/>
      <c r="CP15" s="50"/>
      <c r="CQ15" s="51">
        <v>8</v>
      </c>
      <c r="CR15" s="51">
        <v>391</v>
      </c>
      <c r="CS15" s="51">
        <v>-64</v>
      </c>
      <c r="CT15" s="52">
        <v>281</v>
      </c>
      <c r="CU15" s="53">
        <v>1000</v>
      </c>
      <c r="CV15" s="54">
        <f t="shared" si="11"/>
        <v>281</v>
      </c>
      <c r="CW15" s="55">
        <f t="shared" si="4"/>
        <v>2720</v>
      </c>
      <c r="CX15" s="56" t="s">
        <v>59</v>
      </c>
      <c r="CY15" s="61"/>
      <c r="CZ15" s="61"/>
      <c r="DA15" s="61"/>
      <c r="DB15" s="61"/>
      <c r="DC15" s="61"/>
      <c r="DD15" s="61"/>
      <c r="DE15" s="61" t="s">
        <v>60</v>
      </c>
      <c r="DF15" s="48" t="s">
        <v>61</v>
      </c>
      <c r="DG15" s="39"/>
      <c r="DH15" s="39"/>
      <c r="DI15" s="39"/>
      <c r="DJ15" s="50"/>
      <c r="DK15" s="51"/>
      <c r="DL15" s="51"/>
      <c r="DM15" s="51"/>
      <c r="DN15" s="52"/>
      <c r="DO15" s="53">
        <v>1000</v>
      </c>
      <c r="DP15" s="54">
        <f t="shared" si="12"/>
        <v>0</v>
      </c>
      <c r="DQ15" s="55">
        <f t="shared" si="5"/>
        <v>-934</v>
      </c>
    </row>
    <row r="16" spans="1:121" ht="15">
      <c r="A16" s="56" t="s">
        <v>62</v>
      </c>
      <c r="B16" s="61"/>
      <c r="C16" s="61"/>
      <c r="D16" s="61"/>
      <c r="E16" s="61"/>
      <c r="F16" s="46"/>
      <c r="G16" s="46"/>
      <c r="H16" s="66" t="s">
        <v>63</v>
      </c>
      <c r="I16" s="48" t="s">
        <v>55</v>
      </c>
      <c r="J16" s="39"/>
      <c r="K16" s="39"/>
      <c r="L16" s="39"/>
      <c r="M16" s="50"/>
      <c r="N16" s="51"/>
      <c r="O16" s="51"/>
      <c r="P16" s="51"/>
      <c r="Q16" s="52"/>
      <c r="R16" s="53">
        <v>1000</v>
      </c>
      <c r="S16" s="54">
        <f t="shared" si="6"/>
        <v>0</v>
      </c>
      <c r="T16" s="55">
        <f t="shared" si="7"/>
        <v>144</v>
      </c>
      <c r="V16" s="56" t="s">
        <v>62</v>
      </c>
      <c r="W16" s="61"/>
      <c r="X16" s="61"/>
      <c r="Y16" s="61"/>
      <c r="Z16" s="61"/>
      <c r="AA16" s="46"/>
      <c r="AB16" s="46"/>
      <c r="AC16" s="66" t="s">
        <v>63</v>
      </c>
      <c r="AD16" s="48" t="s">
        <v>55</v>
      </c>
      <c r="AE16" s="39"/>
      <c r="AF16" s="39"/>
      <c r="AG16" s="39"/>
      <c r="AH16" s="50"/>
      <c r="AI16" s="51">
        <v>6</v>
      </c>
      <c r="AJ16" s="51"/>
      <c r="AK16" s="51"/>
      <c r="AL16" s="52"/>
      <c r="AM16" s="53">
        <v>1000</v>
      </c>
      <c r="AN16" s="54">
        <f t="shared" si="8"/>
        <v>0</v>
      </c>
      <c r="AO16" s="55">
        <f t="shared" si="1"/>
        <v>0</v>
      </c>
      <c r="AP16" s="56" t="s">
        <v>62</v>
      </c>
      <c r="AQ16" s="61"/>
      <c r="AR16" s="61"/>
      <c r="AS16" s="61"/>
      <c r="AT16" s="61"/>
      <c r="AU16" s="46"/>
      <c r="AV16" s="46"/>
      <c r="AW16" s="66" t="s">
        <v>63</v>
      </c>
      <c r="AX16" s="48" t="s">
        <v>55</v>
      </c>
      <c r="AY16" s="39"/>
      <c r="AZ16" s="39"/>
      <c r="BA16" s="39"/>
      <c r="BB16" s="50"/>
      <c r="BC16" s="51">
        <v>6</v>
      </c>
      <c r="BD16" s="51"/>
      <c r="BE16" s="51"/>
      <c r="BF16" s="52"/>
      <c r="BG16" s="53">
        <v>1000</v>
      </c>
      <c r="BH16" s="54">
        <f t="shared" si="9"/>
        <v>0</v>
      </c>
      <c r="BI16" s="55">
        <f t="shared" si="2"/>
        <v>1534</v>
      </c>
      <c r="BJ16" s="56" t="s">
        <v>62</v>
      </c>
      <c r="BK16" s="61"/>
      <c r="BL16" s="61"/>
      <c r="BM16" s="61"/>
      <c r="BN16" s="61"/>
      <c r="BO16" s="46"/>
      <c r="BP16" s="46"/>
      <c r="BQ16" s="66" t="s">
        <v>63</v>
      </c>
      <c r="BR16" s="48" t="s">
        <v>55</v>
      </c>
      <c r="BS16" s="39"/>
      <c r="BT16" s="39"/>
      <c r="BU16" s="39"/>
      <c r="BV16" s="50"/>
      <c r="BW16" s="51">
        <v>6</v>
      </c>
      <c r="BX16" s="51">
        <v>448</v>
      </c>
      <c r="BY16" s="51">
        <v>-42</v>
      </c>
      <c r="BZ16" s="52">
        <v>424</v>
      </c>
      <c r="CA16" s="53">
        <v>1000</v>
      </c>
      <c r="CB16" s="54">
        <f t="shared" si="10"/>
        <v>424</v>
      </c>
      <c r="CC16" s="55">
        <f t="shared" si="3"/>
        <v>2773</v>
      </c>
      <c r="CD16" s="56" t="s">
        <v>62</v>
      </c>
      <c r="CE16" s="61"/>
      <c r="CF16" s="61"/>
      <c r="CG16" s="61"/>
      <c r="CH16" s="61"/>
      <c r="CI16" s="46"/>
      <c r="CJ16" s="46"/>
      <c r="CK16" s="66" t="s">
        <v>63</v>
      </c>
      <c r="CL16" s="48" t="s">
        <v>55</v>
      </c>
      <c r="CM16" s="39"/>
      <c r="CN16" s="39"/>
      <c r="CO16" s="39"/>
      <c r="CP16" s="50"/>
      <c r="CQ16" s="51">
        <v>7</v>
      </c>
      <c r="CR16" s="51">
        <v>41</v>
      </c>
      <c r="CS16" s="51">
        <v>-308</v>
      </c>
      <c r="CT16" s="52">
        <v>15</v>
      </c>
      <c r="CU16" s="53">
        <v>1000</v>
      </c>
      <c r="CV16" s="54">
        <f t="shared" si="11"/>
        <v>15</v>
      </c>
      <c r="CW16" s="55">
        <f t="shared" si="4"/>
        <v>2735</v>
      </c>
      <c r="CX16" s="56" t="s">
        <v>62</v>
      </c>
      <c r="CY16" s="61"/>
      <c r="CZ16" s="61"/>
      <c r="DA16" s="61"/>
      <c r="DB16" s="61"/>
      <c r="DC16" s="46"/>
      <c r="DD16" s="46"/>
      <c r="DE16" s="66" t="s">
        <v>63</v>
      </c>
      <c r="DF16" s="48" t="s">
        <v>55</v>
      </c>
      <c r="DG16" s="39"/>
      <c r="DH16" s="39"/>
      <c r="DI16" s="39"/>
      <c r="DJ16" s="50"/>
      <c r="DK16" s="51"/>
      <c r="DL16" s="51"/>
      <c r="DM16" s="51"/>
      <c r="DN16" s="52"/>
      <c r="DO16" s="53">
        <v>1000</v>
      </c>
      <c r="DP16" s="54">
        <f t="shared" si="12"/>
        <v>0</v>
      </c>
      <c r="DQ16" s="55">
        <f t="shared" si="5"/>
        <v>-934</v>
      </c>
    </row>
    <row r="17" spans="1:121" ht="15">
      <c r="A17" s="56" t="s">
        <v>64</v>
      </c>
      <c r="B17" s="61"/>
      <c r="C17" s="61"/>
      <c r="D17" s="61"/>
      <c r="E17" s="61"/>
      <c r="F17" s="46"/>
      <c r="G17" s="46"/>
      <c r="H17" s="66" t="s">
        <v>65</v>
      </c>
      <c r="I17" s="48" t="s">
        <v>58</v>
      </c>
      <c r="J17" s="39"/>
      <c r="K17" s="39"/>
      <c r="L17" s="39"/>
      <c r="M17" s="50"/>
      <c r="N17" s="51"/>
      <c r="O17" s="51"/>
      <c r="P17" s="51"/>
      <c r="Q17" s="52"/>
      <c r="R17" s="53">
        <v>1000</v>
      </c>
      <c r="S17" s="54">
        <f t="shared" si="6"/>
        <v>0</v>
      </c>
      <c r="T17" s="55">
        <f t="shared" si="7"/>
        <v>144</v>
      </c>
      <c r="V17" s="56" t="s">
        <v>64</v>
      </c>
      <c r="W17" s="61"/>
      <c r="X17" s="61"/>
      <c r="Y17" s="61"/>
      <c r="Z17" s="61"/>
      <c r="AA17" s="46"/>
      <c r="AB17" s="46"/>
      <c r="AC17" s="66" t="s">
        <v>65</v>
      </c>
      <c r="AD17" s="48" t="s">
        <v>58</v>
      </c>
      <c r="AE17" s="39"/>
      <c r="AF17" s="39"/>
      <c r="AG17" s="39"/>
      <c r="AH17" s="50"/>
      <c r="AI17" s="51">
        <v>6</v>
      </c>
      <c r="AJ17" s="51"/>
      <c r="AK17" s="51"/>
      <c r="AL17" s="52"/>
      <c r="AM17" s="53">
        <v>1000</v>
      </c>
      <c r="AN17" s="54">
        <f t="shared" si="8"/>
        <v>0</v>
      </c>
      <c r="AO17" s="55">
        <f t="shared" si="1"/>
        <v>0</v>
      </c>
      <c r="AP17" s="56" t="s">
        <v>64</v>
      </c>
      <c r="AQ17" s="61"/>
      <c r="AR17" s="61"/>
      <c r="AS17" s="61"/>
      <c r="AT17" s="61"/>
      <c r="AU17" s="46"/>
      <c r="AV17" s="46"/>
      <c r="AW17" s="66" t="s">
        <v>65</v>
      </c>
      <c r="AX17" s="48" t="s">
        <v>58</v>
      </c>
      <c r="AY17" s="39"/>
      <c r="AZ17" s="39"/>
      <c r="BA17" s="39"/>
      <c r="BB17" s="50"/>
      <c r="BC17" s="51">
        <v>6</v>
      </c>
      <c r="BD17" s="51"/>
      <c r="BE17" s="51"/>
      <c r="BF17" s="52"/>
      <c r="BG17" s="53">
        <v>1000</v>
      </c>
      <c r="BH17" s="54">
        <f t="shared" si="9"/>
        <v>0</v>
      </c>
      <c r="BI17" s="55">
        <f t="shared" si="2"/>
        <v>1534</v>
      </c>
      <c r="BJ17" s="56" t="s">
        <v>64</v>
      </c>
      <c r="BK17" s="61"/>
      <c r="BL17" s="61"/>
      <c r="BM17" s="61"/>
      <c r="BN17" s="61"/>
      <c r="BO17" s="46"/>
      <c r="BP17" s="46"/>
      <c r="BQ17" s="66" t="s">
        <v>65</v>
      </c>
      <c r="BR17" s="48" t="s">
        <v>58</v>
      </c>
      <c r="BS17" s="39"/>
      <c r="BT17" s="39"/>
      <c r="BU17" s="39"/>
      <c r="BV17" s="50"/>
      <c r="BW17" s="51">
        <v>6</v>
      </c>
      <c r="BX17" s="51">
        <v>78</v>
      </c>
      <c r="BY17" s="51">
        <v>-144</v>
      </c>
      <c r="BZ17" s="52">
        <v>-66</v>
      </c>
      <c r="CA17" s="53">
        <v>1000</v>
      </c>
      <c r="CB17" s="54">
        <f t="shared" si="10"/>
        <v>-66</v>
      </c>
      <c r="CC17" s="55">
        <f t="shared" si="3"/>
        <v>2707</v>
      </c>
      <c r="CD17" s="56" t="s">
        <v>64</v>
      </c>
      <c r="CE17" s="61"/>
      <c r="CF17" s="61"/>
      <c r="CG17" s="61"/>
      <c r="CH17" s="61"/>
      <c r="CI17" s="46"/>
      <c r="CJ17" s="46"/>
      <c r="CK17" s="66" t="s">
        <v>65</v>
      </c>
      <c r="CL17" s="48" t="s">
        <v>58</v>
      </c>
      <c r="CM17" s="39"/>
      <c r="CN17" s="39"/>
      <c r="CO17" s="39"/>
      <c r="CP17" s="50"/>
      <c r="CQ17" s="51">
        <v>7</v>
      </c>
      <c r="CR17" s="51">
        <v>164</v>
      </c>
      <c r="CS17" s="51">
        <v>-181</v>
      </c>
      <c r="CT17" s="52">
        <v>15</v>
      </c>
      <c r="CU17" s="53">
        <v>1000</v>
      </c>
      <c r="CV17" s="54">
        <f t="shared" si="11"/>
        <v>15</v>
      </c>
      <c r="CW17" s="55">
        <f t="shared" si="4"/>
        <v>2750</v>
      </c>
      <c r="CX17" s="56" t="s">
        <v>64</v>
      </c>
      <c r="CY17" s="61"/>
      <c r="CZ17" s="61"/>
      <c r="DA17" s="61"/>
      <c r="DB17" s="61"/>
      <c r="DC17" s="46"/>
      <c r="DD17" s="46"/>
      <c r="DE17" s="66" t="s">
        <v>65</v>
      </c>
      <c r="DF17" s="48" t="s">
        <v>58</v>
      </c>
      <c r="DG17" s="39"/>
      <c r="DH17" s="39"/>
      <c r="DI17" s="39"/>
      <c r="DJ17" s="50"/>
      <c r="DK17" s="51"/>
      <c r="DL17" s="51"/>
      <c r="DM17" s="51"/>
      <c r="DN17" s="52"/>
      <c r="DO17" s="53">
        <v>1000</v>
      </c>
      <c r="DP17" s="54">
        <f t="shared" si="12"/>
        <v>0</v>
      </c>
      <c r="DQ17" s="55">
        <f t="shared" si="5"/>
        <v>-934</v>
      </c>
    </row>
    <row r="18" spans="1:121" ht="15">
      <c r="A18" s="56" t="s">
        <v>66</v>
      </c>
      <c r="B18" s="61"/>
      <c r="C18" s="61"/>
      <c r="D18" s="61"/>
      <c r="E18" s="61"/>
      <c r="F18" s="46"/>
      <c r="G18" s="46"/>
      <c r="H18" s="66"/>
      <c r="I18" s="66"/>
      <c r="J18" s="39"/>
      <c r="K18" s="39"/>
      <c r="L18" s="39"/>
      <c r="M18" s="50"/>
      <c r="N18" s="51"/>
      <c r="O18" s="51"/>
      <c r="P18" s="51"/>
      <c r="Q18" s="52"/>
      <c r="R18" s="53">
        <v>1000</v>
      </c>
      <c r="S18" s="54">
        <f t="shared" si="6"/>
        <v>0</v>
      </c>
      <c r="T18" s="55">
        <f t="shared" si="7"/>
        <v>144</v>
      </c>
      <c r="V18" s="56" t="s">
        <v>66</v>
      </c>
      <c r="W18" s="61"/>
      <c r="X18" s="61"/>
      <c r="Y18" s="61"/>
      <c r="Z18" s="61"/>
      <c r="AA18" s="46"/>
      <c r="AB18" s="46"/>
      <c r="AC18" s="66"/>
      <c r="AD18" s="66"/>
      <c r="AE18" s="39"/>
      <c r="AF18" s="39"/>
      <c r="AG18" s="39"/>
      <c r="AH18" s="50"/>
      <c r="AI18" s="51">
        <v>6</v>
      </c>
      <c r="AJ18" s="51"/>
      <c r="AK18" s="51"/>
      <c r="AL18" s="52"/>
      <c r="AM18" s="53">
        <v>1000</v>
      </c>
      <c r="AN18" s="54">
        <f t="shared" si="8"/>
        <v>0</v>
      </c>
      <c r="AO18" s="55">
        <f t="shared" si="1"/>
        <v>0</v>
      </c>
      <c r="AP18" s="56" t="s">
        <v>66</v>
      </c>
      <c r="AQ18" s="61"/>
      <c r="AR18" s="61"/>
      <c r="AS18" s="61"/>
      <c r="AT18" s="61"/>
      <c r="AU18" s="46"/>
      <c r="AV18" s="46"/>
      <c r="AW18" s="66"/>
      <c r="AX18" s="66"/>
      <c r="AY18" s="39"/>
      <c r="AZ18" s="39"/>
      <c r="BA18" s="39"/>
      <c r="BB18" s="50"/>
      <c r="BC18" s="51">
        <v>6</v>
      </c>
      <c r="BD18" s="51"/>
      <c r="BE18" s="51"/>
      <c r="BF18" s="52"/>
      <c r="BG18" s="53">
        <v>1000</v>
      </c>
      <c r="BH18" s="54">
        <f t="shared" si="9"/>
        <v>0</v>
      </c>
      <c r="BI18" s="55">
        <f t="shared" si="2"/>
        <v>1534</v>
      </c>
      <c r="BJ18" s="56" t="s">
        <v>66</v>
      </c>
      <c r="BK18" s="61"/>
      <c r="BL18" s="61"/>
      <c r="BM18" s="61"/>
      <c r="BN18" s="61"/>
      <c r="BO18" s="46"/>
      <c r="BP18" s="46"/>
      <c r="BQ18" s="66"/>
      <c r="BR18" s="66"/>
      <c r="BS18" s="39"/>
      <c r="BT18" s="39"/>
      <c r="BU18" s="39"/>
      <c r="BV18" s="50"/>
      <c r="BW18" s="51">
        <v>6</v>
      </c>
      <c r="BX18" s="51">
        <v>336</v>
      </c>
      <c r="BY18" s="51">
        <v>-36</v>
      </c>
      <c r="BZ18" s="52">
        <v>222</v>
      </c>
      <c r="CA18" s="53">
        <v>1000</v>
      </c>
      <c r="CB18" s="54">
        <f t="shared" si="10"/>
        <v>222</v>
      </c>
      <c r="CC18" s="55">
        <f t="shared" si="3"/>
        <v>2929</v>
      </c>
      <c r="CD18" s="56" t="s">
        <v>66</v>
      </c>
      <c r="CE18" s="61"/>
      <c r="CF18" s="61"/>
      <c r="CG18" s="61"/>
      <c r="CH18" s="61"/>
      <c r="CI18" s="46"/>
      <c r="CJ18" s="46"/>
      <c r="CK18" s="66"/>
      <c r="CL18" s="66"/>
      <c r="CM18" s="39"/>
      <c r="CN18" s="39"/>
      <c r="CO18" s="39"/>
      <c r="CP18" s="50"/>
      <c r="CQ18" s="51">
        <v>8</v>
      </c>
      <c r="CR18" s="51">
        <v>46</v>
      </c>
      <c r="CS18" s="51">
        <v>-159</v>
      </c>
      <c r="CT18" s="52">
        <v>-159</v>
      </c>
      <c r="CU18" s="53">
        <v>1000</v>
      </c>
      <c r="CV18" s="54">
        <f t="shared" si="11"/>
        <v>-159</v>
      </c>
      <c r="CW18" s="55">
        <f t="shared" si="4"/>
        <v>2591</v>
      </c>
      <c r="CX18" s="56" t="s">
        <v>66</v>
      </c>
      <c r="CY18" s="61"/>
      <c r="CZ18" s="61"/>
      <c r="DA18" s="61"/>
      <c r="DB18" s="61"/>
      <c r="DC18" s="46"/>
      <c r="DD18" s="46"/>
      <c r="DE18" s="66"/>
      <c r="DF18" s="66"/>
      <c r="DG18" s="39"/>
      <c r="DH18" s="39"/>
      <c r="DI18" s="39"/>
      <c r="DJ18" s="50"/>
      <c r="DK18" s="51"/>
      <c r="DL18" s="51"/>
      <c r="DM18" s="51"/>
      <c r="DN18" s="52"/>
      <c r="DO18" s="53">
        <v>1000</v>
      </c>
      <c r="DP18" s="54">
        <f t="shared" si="12"/>
        <v>0</v>
      </c>
      <c r="DQ18" s="55">
        <f t="shared" si="5"/>
        <v>-934</v>
      </c>
    </row>
    <row r="19" spans="1:121" ht="15.75" thickBot="1">
      <c r="A19" s="56" t="s">
        <v>67</v>
      </c>
      <c r="B19" s="61"/>
      <c r="C19" s="61"/>
      <c r="D19" s="61"/>
      <c r="E19" s="61"/>
      <c r="F19" s="46"/>
      <c r="G19" s="66"/>
      <c r="H19" s="66"/>
      <c r="I19" s="38"/>
      <c r="J19" s="39"/>
      <c r="K19" s="39"/>
      <c r="L19" s="39"/>
      <c r="M19" s="50"/>
      <c r="N19" s="51"/>
      <c r="O19" s="51"/>
      <c r="P19" s="51"/>
      <c r="Q19" s="52"/>
      <c r="R19" s="53">
        <v>1000</v>
      </c>
      <c r="S19" s="54">
        <f t="shared" si="6"/>
        <v>0</v>
      </c>
      <c r="T19" s="55">
        <f t="shared" si="7"/>
        <v>144</v>
      </c>
      <c r="V19" s="56" t="s">
        <v>67</v>
      </c>
      <c r="W19" s="61"/>
      <c r="X19" s="61"/>
      <c r="Y19" s="61"/>
      <c r="Z19" s="61"/>
      <c r="AA19" s="46"/>
      <c r="AB19" s="66"/>
      <c r="AC19" s="66"/>
      <c r="AD19" s="38"/>
      <c r="AE19" s="39"/>
      <c r="AF19" s="39"/>
      <c r="AG19" s="39"/>
      <c r="AH19" s="50"/>
      <c r="AI19" s="51">
        <v>6</v>
      </c>
      <c r="AJ19" s="51"/>
      <c r="AK19" s="51"/>
      <c r="AL19" s="52"/>
      <c r="AM19" s="53">
        <v>1000</v>
      </c>
      <c r="AN19" s="54">
        <f t="shared" si="8"/>
        <v>0</v>
      </c>
      <c r="AO19" s="55">
        <f t="shared" si="1"/>
        <v>0</v>
      </c>
      <c r="AP19" s="56" t="s">
        <v>67</v>
      </c>
      <c r="AQ19" s="61"/>
      <c r="AR19" s="61"/>
      <c r="AS19" s="61"/>
      <c r="AT19" s="61"/>
      <c r="AU19" s="46"/>
      <c r="AV19" s="66"/>
      <c r="AW19" s="66"/>
      <c r="AX19" s="38"/>
      <c r="AY19" s="39"/>
      <c r="AZ19" s="39"/>
      <c r="BA19" s="39"/>
      <c r="BB19" s="50"/>
      <c r="BC19" s="51">
        <v>6</v>
      </c>
      <c r="BD19" s="51"/>
      <c r="BE19" s="51"/>
      <c r="BF19" s="52"/>
      <c r="BG19" s="53">
        <v>1000</v>
      </c>
      <c r="BH19" s="54">
        <f t="shared" si="9"/>
        <v>0</v>
      </c>
      <c r="BI19" s="55">
        <f t="shared" si="2"/>
        <v>1534</v>
      </c>
      <c r="BJ19" s="56" t="s">
        <v>67</v>
      </c>
      <c r="BK19" s="61"/>
      <c r="BL19" s="61"/>
      <c r="BM19" s="61"/>
      <c r="BN19" s="61"/>
      <c r="BO19" s="46"/>
      <c r="BP19" s="66"/>
      <c r="BQ19" s="66"/>
      <c r="BR19" s="38"/>
      <c r="BS19" s="39"/>
      <c r="BT19" s="39"/>
      <c r="BU19" s="39"/>
      <c r="BV19" s="50"/>
      <c r="BW19" s="51">
        <v>6</v>
      </c>
      <c r="BX19" s="51">
        <v>406</v>
      </c>
      <c r="BY19" s="51">
        <v>-60</v>
      </c>
      <c r="BZ19" s="52">
        <v>376</v>
      </c>
      <c r="CA19" s="53">
        <v>1000</v>
      </c>
      <c r="CB19" s="54">
        <f t="shared" si="10"/>
        <v>376</v>
      </c>
      <c r="CC19" s="55">
        <f t="shared" si="3"/>
        <v>3305</v>
      </c>
      <c r="CD19" s="56" t="s">
        <v>67</v>
      </c>
      <c r="CE19" s="61"/>
      <c r="CF19" s="61"/>
      <c r="CG19" s="61"/>
      <c r="CH19" s="61"/>
      <c r="CI19" s="46"/>
      <c r="CJ19" s="66"/>
      <c r="CK19" s="66"/>
      <c r="CL19" s="38"/>
      <c r="CM19" s="39"/>
      <c r="CN19" s="39"/>
      <c r="CO19" s="39"/>
      <c r="CP19" s="50"/>
      <c r="CQ19" s="51">
        <v>8</v>
      </c>
      <c r="CR19" s="51">
        <v>242</v>
      </c>
      <c r="CS19" s="51">
        <v>-128</v>
      </c>
      <c r="CT19" s="52">
        <v>242</v>
      </c>
      <c r="CU19" s="53">
        <v>1000</v>
      </c>
      <c r="CV19" s="54">
        <f t="shared" si="11"/>
        <v>242</v>
      </c>
      <c r="CW19" s="55">
        <f t="shared" si="4"/>
        <v>2833</v>
      </c>
      <c r="CX19" s="56" t="s">
        <v>67</v>
      </c>
      <c r="CY19" s="61"/>
      <c r="CZ19" s="61"/>
      <c r="DA19" s="61"/>
      <c r="DB19" s="61"/>
      <c r="DC19" s="46"/>
      <c r="DD19" s="66"/>
      <c r="DE19" s="66"/>
      <c r="DF19" s="38"/>
      <c r="DG19" s="39"/>
      <c r="DH19" s="39"/>
      <c r="DI19" s="39"/>
      <c r="DJ19" s="50"/>
      <c r="DK19" s="51"/>
      <c r="DL19" s="51"/>
      <c r="DM19" s="51"/>
      <c r="DN19" s="52"/>
      <c r="DO19" s="53">
        <v>1000</v>
      </c>
      <c r="DP19" s="54">
        <f t="shared" si="12"/>
        <v>0</v>
      </c>
      <c r="DQ19" s="55">
        <f t="shared" si="5"/>
        <v>-934</v>
      </c>
    </row>
    <row r="20" spans="1:121" ht="16.5" thickTop="1" thickBot="1">
      <c r="A20" s="56" t="s">
        <v>68</v>
      </c>
      <c r="B20" s="148"/>
      <c r="C20" s="148"/>
      <c r="D20" s="148"/>
      <c r="E20" s="148"/>
      <c r="F20" s="148"/>
      <c r="G20" s="148"/>
      <c r="H20" s="148"/>
      <c r="I20" s="148"/>
      <c r="J20" s="148"/>
      <c r="K20" s="62"/>
      <c r="L20" s="39"/>
      <c r="M20" s="50"/>
      <c r="N20" s="51"/>
      <c r="O20" s="51"/>
      <c r="P20" s="51"/>
      <c r="Q20" s="52"/>
      <c r="R20" s="53">
        <v>1000</v>
      </c>
      <c r="S20" s="54">
        <f t="shared" si="6"/>
        <v>0</v>
      </c>
      <c r="T20" s="55">
        <f t="shared" si="7"/>
        <v>144</v>
      </c>
      <c r="V20" s="56" t="s">
        <v>68</v>
      </c>
      <c r="W20" s="148"/>
      <c r="X20" s="148"/>
      <c r="Y20" s="148"/>
      <c r="Z20" s="148"/>
      <c r="AA20" s="148"/>
      <c r="AB20" s="148"/>
      <c r="AC20" s="148"/>
      <c r="AD20" s="148"/>
      <c r="AE20" s="148"/>
      <c r="AF20" s="62"/>
      <c r="AG20" s="39"/>
      <c r="AH20" s="50"/>
      <c r="AI20" s="51">
        <v>6</v>
      </c>
      <c r="AJ20" s="51"/>
      <c r="AK20" s="51"/>
      <c r="AL20" s="52"/>
      <c r="AM20" s="53">
        <v>1000</v>
      </c>
      <c r="AN20" s="54">
        <f t="shared" si="8"/>
        <v>0</v>
      </c>
      <c r="AO20" s="55">
        <f t="shared" si="1"/>
        <v>0</v>
      </c>
      <c r="AP20" s="56" t="s">
        <v>68</v>
      </c>
      <c r="AQ20" s="148"/>
      <c r="AR20" s="148"/>
      <c r="AS20" s="148"/>
      <c r="AT20" s="148"/>
      <c r="AU20" s="148"/>
      <c r="AV20" s="148"/>
      <c r="AW20" s="148"/>
      <c r="AX20" s="148"/>
      <c r="AY20" s="148"/>
      <c r="AZ20" s="62"/>
      <c r="BA20" s="39"/>
      <c r="BB20" s="50"/>
      <c r="BC20" s="51">
        <v>6</v>
      </c>
      <c r="BD20" s="51"/>
      <c r="BE20" s="51"/>
      <c r="BF20" s="52"/>
      <c r="BG20" s="53">
        <v>1000</v>
      </c>
      <c r="BH20" s="54">
        <f t="shared" si="9"/>
        <v>0</v>
      </c>
      <c r="BI20" s="55">
        <f t="shared" si="2"/>
        <v>1534</v>
      </c>
      <c r="BJ20" s="56" t="s">
        <v>68</v>
      </c>
      <c r="BK20" s="148"/>
      <c r="BL20" s="148"/>
      <c r="BM20" s="148"/>
      <c r="BN20" s="148"/>
      <c r="BO20" s="148"/>
      <c r="BP20" s="148"/>
      <c r="BQ20" s="148"/>
      <c r="BR20" s="148"/>
      <c r="BS20" s="148"/>
      <c r="BT20" s="62"/>
      <c r="BU20" s="39"/>
      <c r="BV20" s="50"/>
      <c r="BW20" s="51">
        <v>6</v>
      </c>
      <c r="BX20" s="51">
        <v>390</v>
      </c>
      <c r="BY20" s="51">
        <v>-18</v>
      </c>
      <c r="BZ20" s="52">
        <v>341</v>
      </c>
      <c r="CA20" s="53">
        <v>1000</v>
      </c>
      <c r="CB20" s="54">
        <f t="shared" si="10"/>
        <v>341</v>
      </c>
      <c r="CC20" s="55">
        <f t="shared" si="3"/>
        <v>3646</v>
      </c>
      <c r="CD20" s="56" t="s">
        <v>68</v>
      </c>
      <c r="CE20" s="148"/>
      <c r="CF20" s="148"/>
      <c r="CG20" s="148"/>
      <c r="CH20" s="148"/>
      <c r="CI20" s="148"/>
      <c r="CJ20" s="148"/>
      <c r="CK20" s="148"/>
      <c r="CL20" s="148"/>
      <c r="CM20" s="148"/>
      <c r="CN20" s="62"/>
      <c r="CO20" s="39"/>
      <c r="CP20" s="50"/>
      <c r="CQ20" s="51">
        <v>7</v>
      </c>
      <c r="CR20" s="51">
        <v>85</v>
      </c>
      <c r="CS20" s="51">
        <v>-138</v>
      </c>
      <c r="CT20" s="52">
        <v>-16</v>
      </c>
      <c r="CU20" s="53">
        <v>1000</v>
      </c>
      <c r="CV20" s="54">
        <f t="shared" si="11"/>
        <v>-16</v>
      </c>
      <c r="CW20" s="55">
        <f t="shared" si="4"/>
        <v>2817</v>
      </c>
      <c r="CX20" s="56" t="s">
        <v>68</v>
      </c>
      <c r="CY20" s="148"/>
      <c r="CZ20" s="148"/>
      <c r="DA20" s="148"/>
      <c r="DB20" s="148"/>
      <c r="DC20" s="148"/>
      <c r="DD20" s="148"/>
      <c r="DE20" s="148"/>
      <c r="DF20" s="148"/>
      <c r="DG20" s="148"/>
      <c r="DH20" s="62"/>
      <c r="DI20" s="39"/>
      <c r="DJ20" s="50"/>
      <c r="DK20" s="51"/>
      <c r="DL20" s="51"/>
      <c r="DM20" s="51"/>
      <c r="DN20" s="52"/>
      <c r="DO20" s="53">
        <v>1000</v>
      </c>
      <c r="DP20" s="54">
        <f t="shared" si="12"/>
        <v>0</v>
      </c>
      <c r="DQ20" s="55">
        <f t="shared" si="5"/>
        <v>-934</v>
      </c>
    </row>
    <row r="21" spans="1:121" ht="16.5" thickTop="1" thickBot="1">
      <c r="A21" s="56" t="s">
        <v>69</v>
      </c>
      <c r="B21" s="149"/>
      <c r="C21" s="150"/>
      <c r="D21" s="150"/>
      <c r="E21" s="150"/>
      <c r="F21" s="150"/>
      <c r="G21" s="150"/>
      <c r="H21" s="150"/>
      <c r="I21" s="150"/>
      <c r="J21" s="150"/>
      <c r="K21" s="63"/>
      <c r="L21" s="39"/>
      <c r="M21" s="50"/>
      <c r="N21" s="51"/>
      <c r="O21" s="51"/>
      <c r="P21" s="51"/>
      <c r="Q21" s="52"/>
      <c r="R21" s="53">
        <v>1000</v>
      </c>
      <c r="S21" s="54">
        <f t="shared" si="6"/>
        <v>0</v>
      </c>
      <c r="T21" s="55">
        <f t="shared" si="7"/>
        <v>144</v>
      </c>
      <c r="V21" s="56" t="s">
        <v>69</v>
      </c>
      <c r="W21" s="149"/>
      <c r="X21" s="150"/>
      <c r="Y21" s="150"/>
      <c r="Z21" s="150"/>
      <c r="AA21" s="150"/>
      <c r="AB21" s="150"/>
      <c r="AC21" s="150"/>
      <c r="AD21" s="150"/>
      <c r="AE21" s="150"/>
      <c r="AF21" s="63"/>
      <c r="AG21" s="39"/>
      <c r="AH21" s="50"/>
      <c r="AI21" s="51">
        <v>6</v>
      </c>
      <c r="AJ21" s="51"/>
      <c r="AK21" s="51"/>
      <c r="AL21" s="52"/>
      <c r="AM21" s="53">
        <v>1000</v>
      </c>
      <c r="AN21" s="54">
        <f t="shared" si="8"/>
        <v>0</v>
      </c>
      <c r="AO21" s="55">
        <f t="shared" si="1"/>
        <v>0</v>
      </c>
      <c r="AP21" s="56" t="s">
        <v>69</v>
      </c>
      <c r="AQ21" s="149"/>
      <c r="AR21" s="150"/>
      <c r="AS21" s="150"/>
      <c r="AT21" s="150"/>
      <c r="AU21" s="150"/>
      <c r="AV21" s="150"/>
      <c r="AW21" s="150"/>
      <c r="AX21" s="150"/>
      <c r="AY21" s="150"/>
      <c r="AZ21" s="63"/>
      <c r="BA21" s="39"/>
      <c r="BB21" s="50"/>
      <c r="BC21" s="51">
        <v>6</v>
      </c>
      <c r="BD21" s="51"/>
      <c r="BE21" s="51"/>
      <c r="BF21" s="52"/>
      <c r="BG21" s="53">
        <v>1000</v>
      </c>
      <c r="BH21" s="54">
        <f t="shared" si="9"/>
        <v>0</v>
      </c>
      <c r="BI21" s="55">
        <f t="shared" si="2"/>
        <v>1534</v>
      </c>
      <c r="BJ21" s="56" t="s">
        <v>69</v>
      </c>
      <c r="BK21" s="149"/>
      <c r="BL21" s="150"/>
      <c r="BM21" s="150"/>
      <c r="BN21" s="150"/>
      <c r="BO21" s="150"/>
      <c r="BP21" s="150"/>
      <c r="BQ21" s="150"/>
      <c r="BR21" s="150"/>
      <c r="BS21" s="150"/>
      <c r="BT21" s="63"/>
      <c r="BU21" s="39"/>
      <c r="BV21" s="50"/>
      <c r="BW21" s="51">
        <v>6</v>
      </c>
      <c r="BX21" s="51">
        <v>302</v>
      </c>
      <c r="BY21" s="51">
        <v>-36</v>
      </c>
      <c r="BZ21" s="52">
        <v>212</v>
      </c>
      <c r="CA21" s="53">
        <v>1000</v>
      </c>
      <c r="CB21" s="54">
        <f t="shared" si="10"/>
        <v>212</v>
      </c>
      <c r="CC21" s="55">
        <f t="shared" si="3"/>
        <v>3858</v>
      </c>
      <c r="CD21" s="56" t="s">
        <v>69</v>
      </c>
      <c r="CE21" s="149"/>
      <c r="CF21" s="150"/>
      <c r="CG21" s="150"/>
      <c r="CH21" s="150"/>
      <c r="CI21" s="150"/>
      <c r="CJ21" s="150"/>
      <c r="CK21" s="150"/>
      <c r="CL21" s="150"/>
      <c r="CM21" s="150"/>
      <c r="CN21" s="63"/>
      <c r="CO21" s="39"/>
      <c r="CP21" s="50"/>
      <c r="CQ21" s="51">
        <v>9</v>
      </c>
      <c r="CR21" s="51">
        <v>51</v>
      </c>
      <c r="CS21" s="51">
        <v>-255</v>
      </c>
      <c r="CT21" s="52">
        <v>-108</v>
      </c>
      <c r="CU21" s="53">
        <v>1000</v>
      </c>
      <c r="CV21" s="54">
        <f t="shared" si="11"/>
        <v>-108</v>
      </c>
      <c r="CW21" s="55">
        <f t="shared" si="4"/>
        <v>2709</v>
      </c>
      <c r="CX21" s="56" t="s">
        <v>69</v>
      </c>
      <c r="CY21" s="149"/>
      <c r="CZ21" s="150"/>
      <c r="DA21" s="150"/>
      <c r="DB21" s="150"/>
      <c r="DC21" s="150"/>
      <c r="DD21" s="150"/>
      <c r="DE21" s="150"/>
      <c r="DF21" s="150"/>
      <c r="DG21" s="150"/>
      <c r="DH21" s="63"/>
      <c r="DI21" s="39"/>
      <c r="DJ21" s="50"/>
      <c r="DK21" s="51"/>
      <c r="DL21" s="51"/>
      <c r="DM21" s="51"/>
      <c r="DN21" s="52"/>
      <c r="DO21" s="53">
        <v>1000</v>
      </c>
      <c r="DP21" s="54">
        <f t="shared" si="12"/>
        <v>0</v>
      </c>
      <c r="DQ21" s="55">
        <f t="shared" si="5"/>
        <v>-934</v>
      </c>
    </row>
    <row r="22" spans="1:121" ht="16.5" thickTop="1" thickBot="1">
      <c r="A22" s="56" t="s">
        <v>70</v>
      </c>
      <c r="B22" s="149"/>
      <c r="C22" s="150"/>
      <c r="D22" s="150"/>
      <c r="E22" s="150"/>
      <c r="F22" s="150"/>
      <c r="G22" s="150"/>
      <c r="H22" s="150"/>
      <c r="I22" s="150"/>
      <c r="J22" s="151"/>
      <c r="K22" s="63"/>
      <c r="L22" s="39"/>
      <c r="M22" s="50"/>
      <c r="N22" s="51"/>
      <c r="O22" s="51"/>
      <c r="P22" s="51"/>
      <c r="Q22" s="52"/>
      <c r="R22" s="53">
        <v>1000</v>
      </c>
      <c r="S22" s="54">
        <f t="shared" si="6"/>
        <v>0</v>
      </c>
      <c r="T22" s="55">
        <f t="shared" si="7"/>
        <v>144</v>
      </c>
      <c r="V22" s="56" t="s">
        <v>70</v>
      </c>
      <c r="W22" s="149"/>
      <c r="X22" s="150"/>
      <c r="Y22" s="150"/>
      <c r="Z22" s="150"/>
      <c r="AA22" s="150"/>
      <c r="AB22" s="150"/>
      <c r="AC22" s="150"/>
      <c r="AD22" s="150"/>
      <c r="AE22" s="151"/>
      <c r="AF22" s="63"/>
      <c r="AG22" s="39"/>
      <c r="AH22" s="50"/>
      <c r="AI22" s="51">
        <v>6</v>
      </c>
      <c r="AJ22" s="51"/>
      <c r="AK22" s="51"/>
      <c r="AL22" s="52"/>
      <c r="AM22" s="53">
        <v>1000</v>
      </c>
      <c r="AN22" s="54">
        <f t="shared" si="8"/>
        <v>0</v>
      </c>
      <c r="AO22" s="55">
        <f t="shared" si="1"/>
        <v>0</v>
      </c>
      <c r="AP22" s="56" t="s">
        <v>70</v>
      </c>
      <c r="AQ22" s="149"/>
      <c r="AR22" s="150"/>
      <c r="AS22" s="150"/>
      <c r="AT22" s="150"/>
      <c r="AU22" s="150"/>
      <c r="AV22" s="150"/>
      <c r="AW22" s="150"/>
      <c r="AX22" s="150"/>
      <c r="AY22" s="151"/>
      <c r="AZ22" s="63"/>
      <c r="BA22" s="39"/>
      <c r="BB22" s="50"/>
      <c r="BC22" s="51">
        <v>6</v>
      </c>
      <c r="BD22" s="51"/>
      <c r="BE22" s="51"/>
      <c r="BF22" s="52"/>
      <c r="BG22" s="53">
        <v>1000</v>
      </c>
      <c r="BH22" s="54">
        <f t="shared" si="9"/>
        <v>0</v>
      </c>
      <c r="BI22" s="55">
        <f t="shared" si="2"/>
        <v>1534</v>
      </c>
      <c r="BJ22" s="56" t="s">
        <v>70</v>
      </c>
      <c r="BK22" s="149"/>
      <c r="BL22" s="150"/>
      <c r="BM22" s="150"/>
      <c r="BN22" s="150"/>
      <c r="BO22" s="150"/>
      <c r="BP22" s="150"/>
      <c r="BQ22" s="150"/>
      <c r="BR22" s="150"/>
      <c r="BS22" s="151"/>
      <c r="BT22" s="63"/>
      <c r="BU22" s="39"/>
      <c r="BV22" s="50"/>
      <c r="BW22" s="51">
        <v>6</v>
      </c>
      <c r="BX22" s="51">
        <v>36</v>
      </c>
      <c r="BY22" s="51">
        <v>-198</v>
      </c>
      <c r="BZ22" s="52">
        <v>-33</v>
      </c>
      <c r="CA22" s="53">
        <v>1000</v>
      </c>
      <c r="CB22" s="54">
        <f t="shared" si="10"/>
        <v>-33</v>
      </c>
      <c r="CC22" s="55">
        <f t="shared" si="3"/>
        <v>3825</v>
      </c>
      <c r="CD22" s="56" t="s">
        <v>70</v>
      </c>
      <c r="CE22" s="149"/>
      <c r="CF22" s="150"/>
      <c r="CG22" s="150"/>
      <c r="CH22" s="150"/>
      <c r="CI22" s="150"/>
      <c r="CJ22" s="150"/>
      <c r="CK22" s="150"/>
      <c r="CL22" s="150"/>
      <c r="CM22" s="151"/>
      <c r="CN22" s="63"/>
      <c r="CO22" s="39"/>
      <c r="CP22" s="50"/>
      <c r="CQ22" s="51">
        <v>7</v>
      </c>
      <c r="CR22" s="51">
        <v>456</v>
      </c>
      <c r="CS22" s="51">
        <v>-91</v>
      </c>
      <c r="CT22" s="52">
        <v>431</v>
      </c>
      <c r="CU22" s="53">
        <v>1000</v>
      </c>
      <c r="CV22" s="54">
        <f t="shared" si="11"/>
        <v>431</v>
      </c>
      <c r="CW22" s="55">
        <f t="shared" si="4"/>
        <v>3140</v>
      </c>
      <c r="CX22" s="56" t="s">
        <v>70</v>
      </c>
      <c r="CY22" s="149"/>
      <c r="CZ22" s="150"/>
      <c r="DA22" s="150"/>
      <c r="DB22" s="150"/>
      <c r="DC22" s="150"/>
      <c r="DD22" s="150"/>
      <c r="DE22" s="150"/>
      <c r="DF22" s="150"/>
      <c r="DG22" s="151"/>
      <c r="DH22" s="63"/>
      <c r="DI22" s="39"/>
      <c r="DJ22" s="50"/>
      <c r="DK22" s="51"/>
      <c r="DL22" s="51"/>
      <c r="DM22" s="51"/>
      <c r="DN22" s="52"/>
      <c r="DO22" s="53">
        <v>1000</v>
      </c>
      <c r="DP22" s="54">
        <f t="shared" si="12"/>
        <v>0</v>
      </c>
      <c r="DQ22" s="55">
        <f t="shared" si="5"/>
        <v>-934</v>
      </c>
    </row>
    <row r="23" spans="1:121" ht="15.75" thickTop="1">
      <c r="A23" s="56" t="s">
        <v>71</v>
      </c>
      <c r="B23" s="61"/>
      <c r="C23" s="61"/>
      <c r="D23" s="61"/>
      <c r="E23" s="61"/>
      <c r="F23" s="46"/>
      <c r="G23" s="66"/>
      <c r="H23" s="66"/>
      <c r="I23" s="38"/>
      <c r="J23" s="39"/>
      <c r="K23" s="39"/>
      <c r="L23" s="39"/>
      <c r="M23" s="50"/>
      <c r="N23" s="51"/>
      <c r="O23" s="51"/>
      <c r="P23" s="51"/>
      <c r="Q23" s="52"/>
      <c r="R23" s="53">
        <v>1000</v>
      </c>
      <c r="S23" s="54">
        <f t="shared" si="6"/>
        <v>0</v>
      </c>
      <c r="T23" s="55">
        <f t="shared" si="7"/>
        <v>144</v>
      </c>
      <c r="V23" s="56" t="s">
        <v>71</v>
      </c>
      <c r="W23" s="61"/>
      <c r="X23" s="61"/>
      <c r="Y23" s="61"/>
      <c r="Z23" s="61"/>
      <c r="AA23" s="46"/>
      <c r="AB23" s="66"/>
      <c r="AC23" s="66"/>
      <c r="AD23" s="38"/>
      <c r="AE23" s="39"/>
      <c r="AF23" s="39"/>
      <c r="AG23" s="39"/>
      <c r="AH23" s="50"/>
      <c r="AI23" s="51">
        <v>6</v>
      </c>
      <c r="AJ23" s="51"/>
      <c r="AK23" s="51"/>
      <c r="AL23" s="52"/>
      <c r="AM23" s="53">
        <v>1000</v>
      </c>
      <c r="AN23" s="54">
        <f t="shared" si="8"/>
        <v>0</v>
      </c>
      <c r="AO23" s="55">
        <f t="shared" si="1"/>
        <v>0</v>
      </c>
      <c r="AP23" s="56" t="s">
        <v>71</v>
      </c>
      <c r="AQ23" s="61"/>
      <c r="AR23" s="61"/>
      <c r="AS23" s="61"/>
      <c r="AT23" s="61"/>
      <c r="AU23" s="46"/>
      <c r="AV23" s="66"/>
      <c r="AW23" s="66"/>
      <c r="AX23" s="38"/>
      <c r="AY23" s="39"/>
      <c r="AZ23" s="39"/>
      <c r="BA23" s="39"/>
      <c r="BB23" s="50"/>
      <c r="BC23" s="51">
        <v>6</v>
      </c>
      <c r="BD23" s="51"/>
      <c r="BE23" s="51"/>
      <c r="BF23" s="52"/>
      <c r="BG23" s="53">
        <v>1000</v>
      </c>
      <c r="BH23" s="54">
        <f t="shared" si="9"/>
        <v>0</v>
      </c>
      <c r="BI23" s="55">
        <f t="shared" si="2"/>
        <v>1534</v>
      </c>
      <c r="BJ23" s="56" t="s">
        <v>71</v>
      </c>
      <c r="BK23" s="61"/>
      <c r="BL23" s="61"/>
      <c r="BM23" s="61"/>
      <c r="BN23" s="61"/>
      <c r="BO23" s="46"/>
      <c r="BP23" s="66"/>
      <c r="BQ23" s="66"/>
      <c r="BR23" s="38"/>
      <c r="BS23" s="39"/>
      <c r="BT23" s="39"/>
      <c r="BU23" s="39"/>
      <c r="BV23" s="50"/>
      <c r="BW23" s="51">
        <v>6</v>
      </c>
      <c r="BX23" s="51">
        <v>229</v>
      </c>
      <c r="BY23" s="51">
        <v>-66</v>
      </c>
      <c r="BZ23" s="52">
        <v>134</v>
      </c>
      <c r="CA23" s="53">
        <v>1000</v>
      </c>
      <c r="CB23" s="54">
        <f t="shared" si="10"/>
        <v>134</v>
      </c>
      <c r="CC23" s="55">
        <f t="shared" si="3"/>
        <v>3959</v>
      </c>
      <c r="CD23" s="56" t="s">
        <v>71</v>
      </c>
      <c r="CE23" s="61"/>
      <c r="CF23" s="61"/>
      <c r="CG23" s="61"/>
      <c r="CH23" s="61"/>
      <c r="CI23" s="46"/>
      <c r="CJ23" s="66"/>
      <c r="CK23" s="66"/>
      <c r="CL23" s="38"/>
      <c r="CM23" s="39"/>
      <c r="CN23" s="39"/>
      <c r="CO23" s="39"/>
      <c r="CP23" s="50"/>
      <c r="CQ23" s="51">
        <v>8</v>
      </c>
      <c r="CR23" s="51">
        <v>353</v>
      </c>
      <c r="CS23" s="51">
        <v>-154</v>
      </c>
      <c r="CT23" s="52">
        <v>353</v>
      </c>
      <c r="CU23" s="53">
        <v>1000</v>
      </c>
      <c r="CV23" s="54">
        <f t="shared" si="11"/>
        <v>353</v>
      </c>
      <c r="CW23" s="55">
        <f t="shared" si="4"/>
        <v>3493</v>
      </c>
      <c r="CX23" s="56" t="s">
        <v>71</v>
      </c>
      <c r="CY23" s="61"/>
      <c r="CZ23" s="61"/>
      <c r="DA23" s="61"/>
      <c r="DB23" s="61"/>
      <c r="DC23" s="46"/>
      <c r="DD23" s="66"/>
      <c r="DE23" s="66"/>
      <c r="DF23" s="38"/>
      <c r="DG23" s="39"/>
      <c r="DH23" s="39"/>
      <c r="DI23" s="39"/>
      <c r="DJ23" s="50"/>
      <c r="DK23" s="51"/>
      <c r="DL23" s="51"/>
      <c r="DM23" s="51"/>
      <c r="DN23" s="52"/>
      <c r="DO23" s="53">
        <v>1000</v>
      </c>
      <c r="DP23" s="54">
        <f t="shared" si="12"/>
        <v>0</v>
      </c>
      <c r="DQ23" s="55">
        <f t="shared" si="5"/>
        <v>-934</v>
      </c>
    </row>
    <row r="24" spans="1:121" ht="15">
      <c r="A24" s="56" t="s">
        <v>72</v>
      </c>
      <c r="B24" s="61"/>
      <c r="C24" s="61"/>
      <c r="D24" s="61"/>
      <c r="E24" s="61"/>
      <c r="F24" s="46"/>
      <c r="G24" s="66"/>
      <c r="H24" s="66"/>
      <c r="I24" s="69"/>
      <c r="J24" s="70"/>
      <c r="K24" s="68"/>
      <c r="L24" s="68"/>
      <c r="M24" s="39"/>
      <c r="N24" s="51"/>
      <c r="O24" s="51"/>
      <c r="P24" s="51"/>
      <c r="Q24" s="52"/>
      <c r="R24" s="53">
        <v>1000</v>
      </c>
      <c r="S24" s="54">
        <f t="shared" si="6"/>
        <v>0</v>
      </c>
      <c r="T24" s="55">
        <f t="shared" si="7"/>
        <v>144</v>
      </c>
      <c r="V24" s="56" t="s">
        <v>72</v>
      </c>
      <c r="W24" s="61"/>
      <c r="X24" s="61"/>
      <c r="Y24" s="61"/>
      <c r="Z24" s="61"/>
      <c r="AA24" s="46"/>
      <c r="AB24" s="66"/>
      <c r="AC24" s="66"/>
      <c r="AD24" s="69"/>
      <c r="AE24" s="70"/>
      <c r="AF24" s="68"/>
      <c r="AG24" s="68"/>
      <c r="AH24" s="39"/>
      <c r="AI24" s="51">
        <v>6</v>
      </c>
      <c r="AJ24" s="51"/>
      <c r="AK24" s="51"/>
      <c r="AL24" s="52"/>
      <c r="AM24" s="53">
        <v>1000</v>
      </c>
      <c r="AN24" s="54">
        <f t="shared" si="8"/>
        <v>0</v>
      </c>
      <c r="AO24" s="55">
        <f t="shared" si="1"/>
        <v>0</v>
      </c>
      <c r="AP24" s="56" t="s">
        <v>72</v>
      </c>
      <c r="AQ24" s="61"/>
      <c r="AR24" s="61"/>
      <c r="AS24" s="61"/>
      <c r="AT24" s="61"/>
      <c r="AU24" s="46"/>
      <c r="AV24" s="66"/>
      <c r="AW24" s="66"/>
      <c r="AX24" s="69"/>
      <c r="AY24" s="70"/>
      <c r="AZ24" s="68"/>
      <c r="BA24" s="68"/>
      <c r="BB24" s="39"/>
      <c r="BC24" s="51">
        <v>6</v>
      </c>
      <c r="BD24" s="51"/>
      <c r="BE24" s="51"/>
      <c r="BF24" s="52"/>
      <c r="BG24" s="53">
        <v>1000</v>
      </c>
      <c r="BH24" s="54">
        <f t="shared" si="9"/>
        <v>0</v>
      </c>
      <c r="BI24" s="55">
        <f t="shared" si="2"/>
        <v>1534</v>
      </c>
      <c r="BJ24" s="56" t="s">
        <v>72</v>
      </c>
      <c r="BK24" s="61"/>
      <c r="BL24" s="61"/>
      <c r="BM24" s="61"/>
      <c r="BN24" s="61"/>
      <c r="BO24" s="46"/>
      <c r="BP24" s="66"/>
      <c r="BQ24" s="66"/>
      <c r="BR24" s="69"/>
      <c r="BS24" s="70"/>
      <c r="BT24" s="68"/>
      <c r="BU24" s="68"/>
      <c r="BV24" s="39"/>
      <c r="BW24" s="51">
        <v>6</v>
      </c>
      <c r="BX24" s="51">
        <v>265</v>
      </c>
      <c r="BY24" s="51">
        <v>-67</v>
      </c>
      <c r="BZ24" s="52">
        <v>265</v>
      </c>
      <c r="CA24" s="53">
        <v>1000</v>
      </c>
      <c r="CB24" s="54">
        <f t="shared" si="10"/>
        <v>265</v>
      </c>
      <c r="CC24" s="55">
        <f t="shared" si="3"/>
        <v>4224</v>
      </c>
      <c r="CD24" s="56" t="s">
        <v>72</v>
      </c>
      <c r="CE24" s="61"/>
      <c r="CF24" s="61"/>
      <c r="CG24" s="61"/>
      <c r="CH24" s="61"/>
      <c r="CI24" s="46"/>
      <c r="CJ24" s="66"/>
      <c r="CK24" s="66"/>
      <c r="CL24" s="69"/>
      <c r="CM24" s="70"/>
      <c r="CN24" s="68"/>
      <c r="CO24" s="68"/>
      <c r="CP24" s="39"/>
      <c r="CQ24" s="51">
        <v>8</v>
      </c>
      <c r="CR24" s="51">
        <v>25</v>
      </c>
      <c r="CS24" s="51">
        <v>-386</v>
      </c>
      <c r="CT24" s="52">
        <v>-213</v>
      </c>
      <c r="CU24" s="53">
        <v>1000</v>
      </c>
      <c r="CV24" s="54">
        <f t="shared" si="11"/>
        <v>-213</v>
      </c>
      <c r="CW24" s="55">
        <f t="shared" si="4"/>
        <v>3280</v>
      </c>
      <c r="CX24" s="56" t="s">
        <v>72</v>
      </c>
      <c r="CY24" s="61"/>
      <c r="CZ24" s="61"/>
      <c r="DA24" s="61"/>
      <c r="DB24" s="61"/>
      <c r="DC24" s="46"/>
      <c r="DD24" s="66"/>
      <c r="DE24" s="66"/>
      <c r="DF24" s="69"/>
      <c r="DG24" s="70"/>
      <c r="DH24" s="68"/>
      <c r="DI24" s="68"/>
      <c r="DJ24" s="39"/>
      <c r="DK24" s="51"/>
      <c r="DL24" s="51"/>
      <c r="DM24" s="51"/>
      <c r="DN24" s="52"/>
      <c r="DO24" s="53">
        <v>1000</v>
      </c>
      <c r="DP24" s="54">
        <f t="shared" si="12"/>
        <v>0</v>
      </c>
      <c r="DQ24" s="55">
        <f t="shared" si="5"/>
        <v>-934</v>
      </c>
    </row>
    <row r="25" spans="1:121" ht="15">
      <c r="A25" s="70"/>
      <c r="B25" s="70"/>
      <c r="C25" s="70"/>
      <c r="D25" s="70"/>
      <c r="E25" s="70"/>
      <c r="F25" s="69"/>
      <c r="G25" s="68"/>
      <c r="H25" s="68"/>
      <c r="I25" s="38"/>
      <c r="J25" s="39"/>
      <c r="K25" s="39"/>
      <c r="L25" s="39"/>
      <c r="M25" s="39"/>
      <c r="N25" s="71"/>
      <c r="O25" s="72"/>
      <c r="P25" s="72"/>
      <c r="Q25" s="73"/>
      <c r="R25" s="53"/>
      <c r="S25" s="54">
        <f t="shared" ref="S25:S52" si="13">Q25</f>
        <v>0</v>
      </c>
      <c r="T25" s="55">
        <v>0</v>
      </c>
      <c r="V25" s="70"/>
      <c r="W25" s="70"/>
      <c r="X25" s="70"/>
      <c r="Y25" s="70"/>
      <c r="Z25" s="70"/>
      <c r="AA25" s="69"/>
      <c r="AB25" s="68"/>
      <c r="AC25" s="68"/>
      <c r="AD25" s="38"/>
      <c r="AE25" s="39"/>
      <c r="AF25" s="39"/>
      <c r="AG25" s="39"/>
      <c r="AH25" s="39"/>
      <c r="AI25" s="71"/>
      <c r="AJ25" s="72"/>
      <c r="AK25" s="72"/>
      <c r="AL25" s="73"/>
      <c r="AM25" s="53"/>
      <c r="AN25" s="54">
        <f t="shared" si="8"/>
        <v>0</v>
      </c>
      <c r="AO25" s="55">
        <v>0</v>
      </c>
      <c r="AP25" s="70"/>
      <c r="AQ25" s="70"/>
      <c r="AR25" s="70"/>
      <c r="AS25" s="70"/>
      <c r="AT25" s="70"/>
      <c r="AU25" s="69"/>
      <c r="AV25" s="68"/>
      <c r="AW25" s="68"/>
      <c r="AX25" s="38"/>
      <c r="AY25" s="39"/>
      <c r="AZ25" s="39"/>
      <c r="BA25" s="39"/>
      <c r="BB25" s="39"/>
      <c r="BC25" s="71"/>
      <c r="BD25" s="72"/>
      <c r="BE25" s="72"/>
      <c r="BF25" s="73"/>
      <c r="BG25" s="53"/>
      <c r="BH25" s="54">
        <f t="shared" si="9"/>
        <v>0</v>
      </c>
      <c r="BI25" s="55">
        <v>0</v>
      </c>
      <c r="BJ25" s="70"/>
      <c r="BK25" s="70"/>
      <c r="BL25" s="70"/>
      <c r="BM25" s="70"/>
      <c r="BN25" s="70"/>
      <c r="BO25" s="69"/>
      <c r="BP25" s="68"/>
      <c r="BQ25" s="68"/>
      <c r="BR25" s="38"/>
      <c r="BS25" s="39"/>
      <c r="BT25" s="39"/>
      <c r="BU25" s="39"/>
      <c r="BV25" s="39"/>
      <c r="BW25" s="71"/>
      <c r="BX25" s="72"/>
      <c r="BY25" s="72"/>
      <c r="BZ25" s="73"/>
      <c r="CA25" s="53"/>
      <c r="CB25" s="54">
        <f t="shared" si="10"/>
        <v>0</v>
      </c>
      <c r="CC25" s="55">
        <v>0</v>
      </c>
      <c r="CD25" s="70"/>
      <c r="CE25" s="70"/>
      <c r="CF25" s="70"/>
      <c r="CG25" s="70"/>
      <c r="CH25" s="70"/>
      <c r="CI25" s="69"/>
      <c r="CJ25" s="68"/>
      <c r="CK25" s="68"/>
      <c r="CL25" s="38"/>
      <c r="CM25" s="39"/>
      <c r="CN25" s="39"/>
      <c r="CO25" s="39"/>
      <c r="CP25" s="39"/>
      <c r="CQ25" s="71"/>
      <c r="CR25" s="72"/>
      <c r="CS25" s="72"/>
      <c r="CT25" s="73"/>
      <c r="CU25" s="53"/>
      <c r="CV25" s="54">
        <f t="shared" si="11"/>
        <v>0</v>
      </c>
      <c r="CW25" s="55">
        <v>0</v>
      </c>
      <c r="CX25" s="70"/>
      <c r="CY25" s="70"/>
      <c r="CZ25" s="70"/>
      <c r="DA25" s="70"/>
      <c r="DB25" s="70"/>
      <c r="DC25" s="69"/>
      <c r="DD25" s="68"/>
      <c r="DE25" s="68"/>
      <c r="DF25" s="38"/>
      <c r="DG25" s="39"/>
      <c r="DH25" s="39"/>
      <c r="DI25" s="39"/>
      <c r="DJ25" s="39"/>
      <c r="DK25" s="71"/>
      <c r="DL25" s="72"/>
      <c r="DM25" s="72"/>
      <c r="DN25" s="73"/>
      <c r="DO25" s="53"/>
      <c r="DP25" s="54">
        <f t="shared" si="12"/>
        <v>0</v>
      </c>
      <c r="DQ25" s="55">
        <v>0</v>
      </c>
    </row>
    <row r="26" spans="1:121" ht="15">
      <c r="A26" s="74" t="s">
        <v>73</v>
      </c>
      <c r="B26" s="75"/>
      <c r="C26" s="75"/>
      <c r="D26" s="75"/>
      <c r="E26" s="75"/>
      <c r="F26" s="76"/>
      <c r="G26" s="75"/>
      <c r="H26" s="75"/>
      <c r="I26" s="38"/>
      <c r="J26" s="39"/>
      <c r="K26" s="44"/>
      <c r="L26" s="49"/>
      <c r="M26" s="50" t="s">
        <v>205</v>
      </c>
      <c r="N26" s="51">
        <v>6</v>
      </c>
      <c r="O26" s="51"/>
      <c r="P26" s="51"/>
      <c r="Q26" s="52"/>
      <c r="R26" s="53">
        <v>1000</v>
      </c>
      <c r="S26" s="54">
        <f t="shared" si="13"/>
        <v>0</v>
      </c>
      <c r="T26" s="55">
        <f t="shared" si="0"/>
        <v>0</v>
      </c>
      <c r="V26" s="74" t="s">
        <v>73</v>
      </c>
      <c r="W26" s="75"/>
      <c r="X26" s="75"/>
      <c r="Y26" s="75"/>
      <c r="Z26" s="75"/>
      <c r="AA26" s="76"/>
      <c r="AB26" s="75"/>
      <c r="AC26" s="75"/>
      <c r="AD26" s="38"/>
      <c r="AE26" s="39"/>
      <c r="AF26" s="44"/>
      <c r="AG26" s="49"/>
      <c r="AH26" s="50" t="s">
        <v>205</v>
      </c>
      <c r="AI26" s="51">
        <v>6</v>
      </c>
      <c r="AJ26" s="51"/>
      <c r="AK26" s="51"/>
      <c r="AL26" s="52"/>
      <c r="AM26" s="53">
        <v>1000</v>
      </c>
      <c r="AN26" s="54">
        <f t="shared" si="8"/>
        <v>0</v>
      </c>
      <c r="AO26" s="55">
        <f t="shared" ref="AO26:AO45" si="14">AN26+AO25</f>
        <v>0</v>
      </c>
      <c r="AP26" s="74" t="s">
        <v>73</v>
      </c>
      <c r="AQ26" s="75"/>
      <c r="AR26" s="75"/>
      <c r="AS26" s="75"/>
      <c r="AT26" s="75"/>
      <c r="AU26" s="76"/>
      <c r="AV26" s="75"/>
      <c r="AW26" s="75"/>
      <c r="AX26" s="38"/>
      <c r="AY26" s="39"/>
      <c r="AZ26" s="44"/>
      <c r="BA26" s="49"/>
      <c r="BB26" s="50" t="s">
        <v>205</v>
      </c>
      <c r="BC26" s="51">
        <v>6</v>
      </c>
      <c r="BD26" s="51">
        <v>486</v>
      </c>
      <c r="BE26" s="51">
        <v>-32</v>
      </c>
      <c r="BF26" s="52">
        <v>-5</v>
      </c>
      <c r="BG26" s="53">
        <v>1000</v>
      </c>
      <c r="BH26" s="54">
        <f t="shared" si="9"/>
        <v>-5</v>
      </c>
      <c r="BI26" s="55">
        <f t="shared" ref="BI26:BI45" si="15">BH26+BI25</f>
        <v>-5</v>
      </c>
      <c r="BJ26" s="74" t="s">
        <v>73</v>
      </c>
      <c r="BK26" s="75"/>
      <c r="BL26" s="75"/>
      <c r="BM26" s="75"/>
      <c r="BN26" s="75"/>
      <c r="BO26" s="76"/>
      <c r="BP26" s="75"/>
      <c r="BQ26" s="75"/>
      <c r="BR26" s="38"/>
      <c r="BS26" s="39"/>
      <c r="BT26" s="44"/>
      <c r="BU26" s="49"/>
      <c r="BV26" s="50" t="s">
        <v>205</v>
      </c>
      <c r="BW26" s="51">
        <v>6</v>
      </c>
      <c r="BX26" s="51">
        <v>254</v>
      </c>
      <c r="BY26" s="51">
        <v>-82</v>
      </c>
      <c r="BZ26" s="52">
        <v>224</v>
      </c>
      <c r="CA26" s="53">
        <v>1000</v>
      </c>
      <c r="CB26" s="54">
        <f t="shared" si="10"/>
        <v>224</v>
      </c>
      <c r="CC26" s="55">
        <f t="shared" ref="CC26:CC45" si="16">CB26+CC25</f>
        <v>224</v>
      </c>
      <c r="CD26" s="74" t="s">
        <v>73</v>
      </c>
      <c r="CE26" s="75"/>
      <c r="CF26" s="75"/>
      <c r="CG26" s="75"/>
      <c r="CH26" s="75"/>
      <c r="CI26" s="76"/>
      <c r="CJ26" s="75"/>
      <c r="CK26" s="75"/>
      <c r="CL26" s="38"/>
      <c r="CM26" s="39"/>
      <c r="CN26" s="44"/>
      <c r="CO26" s="49"/>
      <c r="CP26" s="50" t="s">
        <v>205</v>
      </c>
      <c r="CQ26" s="51">
        <v>8</v>
      </c>
      <c r="CR26" s="51">
        <v>199</v>
      </c>
      <c r="CS26" s="51">
        <v>-80</v>
      </c>
      <c r="CT26" s="52">
        <v>75</v>
      </c>
      <c r="CU26" s="53">
        <v>1000</v>
      </c>
      <c r="CV26" s="54">
        <f t="shared" si="11"/>
        <v>75</v>
      </c>
      <c r="CW26" s="55">
        <f t="shared" ref="CW26:CW45" si="17">CV26+CW25</f>
        <v>75</v>
      </c>
      <c r="CX26" s="74" t="s">
        <v>73</v>
      </c>
      <c r="CY26" s="75"/>
      <c r="CZ26" s="75"/>
      <c r="DA26" s="75"/>
      <c r="DB26" s="75"/>
      <c r="DC26" s="76"/>
      <c r="DD26" s="75"/>
      <c r="DE26" s="75"/>
      <c r="DF26" s="38"/>
      <c r="DG26" s="39"/>
      <c r="DH26" s="44"/>
      <c r="DI26" s="49"/>
      <c r="DJ26" s="50" t="s">
        <v>33</v>
      </c>
      <c r="DK26" s="51">
        <v>4</v>
      </c>
      <c r="DL26" s="51">
        <v>170</v>
      </c>
      <c r="DM26" s="51">
        <v>-168</v>
      </c>
      <c r="DN26" s="52">
        <v>-125</v>
      </c>
      <c r="DO26" s="53">
        <v>1000</v>
      </c>
      <c r="DP26" s="54">
        <f t="shared" si="12"/>
        <v>-125</v>
      </c>
      <c r="DQ26" s="55">
        <f t="shared" ref="DQ26:DQ89" si="18">DP26+DQ25</f>
        <v>-125</v>
      </c>
    </row>
    <row r="27" spans="1:121" ht="15">
      <c r="A27" s="74" t="s">
        <v>74</v>
      </c>
      <c r="B27" s="75"/>
      <c r="C27" s="75"/>
      <c r="D27" s="75"/>
      <c r="E27" s="75"/>
      <c r="F27" s="76"/>
      <c r="G27" s="75"/>
      <c r="H27" s="75"/>
      <c r="I27" s="38"/>
      <c r="J27" s="39"/>
      <c r="K27" s="58"/>
      <c r="L27" s="49"/>
      <c r="M27" s="50" t="s">
        <v>206</v>
      </c>
      <c r="N27" s="51">
        <v>6</v>
      </c>
      <c r="O27" s="51"/>
      <c r="P27" s="51"/>
      <c r="Q27" s="52"/>
      <c r="R27" s="53">
        <v>1000</v>
      </c>
      <c r="S27" s="54">
        <f t="shared" si="13"/>
        <v>0</v>
      </c>
      <c r="T27" s="55">
        <f t="shared" si="0"/>
        <v>0</v>
      </c>
      <c r="V27" s="74" t="s">
        <v>74</v>
      </c>
      <c r="W27" s="75"/>
      <c r="X27" s="75"/>
      <c r="Y27" s="75"/>
      <c r="Z27" s="75"/>
      <c r="AA27" s="76"/>
      <c r="AB27" s="75"/>
      <c r="AC27" s="75"/>
      <c r="AD27" s="38"/>
      <c r="AE27" s="39"/>
      <c r="AF27" s="58"/>
      <c r="AG27" s="49"/>
      <c r="AH27" s="50" t="s">
        <v>206</v>
      </c>
      <c r="AI27" s="51">
        <v>6</v>
      </c>
      <c r="AJ27" s="51"/>
      <c r="AK27" s="51"/>
      <c r="AL27" s="52"/>
      <c r="AM27" s="53">
        <v>1000</v>
      </c>
      <c r="AN27" s="54">
        <f t="shared" si="8"/>
        <v>0</v>
      </c>
      <c r="AO27" s="55">
        <f t="shared" si="14"/>
        <v>0</v>
      </c>
      <c r="AP27" s="74" t="s">
        <v>74</v>
      </c>
      <c r="AQ27" s="75"/>
      <c r="AR27" s="75"/>
      <c r="AS27" s="75"/>
      <c r="AT27" s="75"/>
      <c r="AU27" s="76"/>
      <c r="AV27" s="75"/>
      <c r="AW27" s="75"/>
      <c r="AX27" s="38"/>
      <c r="AY27" s="39"/>
      <c r="AZ27" s="58"/>
      <c r="BA27" s="49"/>
      <c r="BB27" s="50" t="s">
        <v>206</v>
      </c>
      <c r="BC27" s="51">
        <v>6</v>
      </c>
      <c r="BD27" s="51">
        <v>703</v>
      </c>
      <c r="BE27" s="51">
        <v>-55</v>
      </c>
      <c r="BF27" s="52">
        <v>302</v>
      </c>
      <c r="BG27" s="53">
        <v>1000</v>
      </c>
      <c r="BH27" s="54">
        <f t="shared" si="9"/>
        <v>302</v>
      </c>
      <c r="BI27" s="55">
        <f t="shared" si="15"/>
        <v>297</v>
      </c>
      <c r="BJ27" s="74" t="s">
        <v>74</v>
      </c>
      <c r="BK27" s="75"/>
      <c r="BL27" s="75"/>
      <c r="BM27" s="75"/>
      <c r="BN27" s="75"/>
      <c r="BO27" s="76"/>
      <c r="BP27" s="75"/>
      <c r="BQ27" s="75"/>
      <c r="BR27" s="38"/>
      <c r="BS27" s="39"/>
      <c r="BT27" s="58"/>
      <c r="BU27" s="49"/>
      <c r="BV27" s="50" t="s">
        <v>206</v>
      </c>
      <c r="BW27" s="51">
        <v>6</v>
      </c>
      <c r="BX27" s="51">
        <v>66</v>
      </c>
      <c r="BY27" s="51">
        <v>-312</v>
      </c>
      <c r="BZ27" s="52">
        <v>-198</v>
      </c>
      <c r="CA27" s="53">
        <v>1000</v>
      </c>
      <c r="CB27" s="54">
        <f t="shared" si="10"/>
        <v>-198</v>
      </c>
      <c r="CC27" s="55">
        <f t="shared" si="16"/>
        <v>26</v>
      </c>
      <c r="CD27" s="74" t="s">
        <v>74</v>
      </c>
      <c r="CE27" s="75"/>
      <c r="CF27" s="75"/>
      <c r="CG27" s="75"/>
      <c r="CH27" s="75"/>
      <c r="CI27" s="76"/>
      <c r="CJ27" s="75"/>
      <c r="CK27" s="75"/>
      <c r="CL27" s="38"/>
      <c r="CM27" s="39"/>
      <c r="CN27" s="58"/>
      <c r="CO27" s="49"/>
      <c r="CP27" s="50" t="s">
        <v>206</v>
      </c>
      <c r="CQ27" s="51">
        <v>7</v>
      </c>
      <c r="CR27" s="51">
        <v>120</v>
      </c>
      <c r="CS27" s="51">
        <v>-31</v>
      </c>
      <c r="CT27" s="52">
        <v>36</v>
      </c>
      <c r="CU27" s="53">
        <v>1000</v>
      </c>
      <c r="CV27" s="54">
        <f t="shared" si="11"/>
        <v>36</v>
      </c>
      <c r="CW27" s="55">
        <f t="shared" si="17"/>
        <v>111</v>
      </c>
      <c r="CX27" s="74" t="s">
        <v>74</v>
      </c>
      <c r="CY27" s="75"/>
      <c r="CZ27" s="75"/>
      <c r="DA27" s="75"/>
      <c r="DB27" s="75"/>
      <c r="DC27" s="76"/>
      <c r="DD27" s="75"/>
      <c r="DE27" s="75"/>
      <c r="DF27" s="38"/>
      <c r="DG27" s="39"/>
      <c r="DH27" s="58"/>
      <c r="DI27" s="49"/>
      <c r="DJ27" s="50" t="s">
        <v>50</v>
      </c>
      <c r="DK27" s="51">
        <v>4</v>
      </c>
      <c r="DL27" s="51">
        <v>138</v>
      </c>
      <c r="DM27" s="51">
        <v>-275</v>
      </c>
      <c r="DN27" s="52">
        <v>-125</v>
      </c>
      <c r="DO27" s="53">
        <v>1000</v>
      </c>
      <c r="DP27" s="54">
        <f t="shared" si="12"/>
        <v>-125</v>
      </c>
      <c r="DQ27" s="55">
        <f t="shared" si="18"/>
        <v>-250</v>
      </c>
    </row>
    <row r="28" spans="1:121" ht="15">
      <c r="A28" s="74" t="s">
        <v>75</v>
      </c>
      <c r="B28" s="75"/>
      <c r="C28" s="75"/>
      <c r="D28" s="75"/>
      <c r="E28" s="75"/>
      <c r="F28" s="76"/>
      <c r="G28" s="75"/>
      <c r="H28" s="75"/>
      <c r="I28" s="38"/>
      <c r="J28" s="39"/>
      <c r="K28" s="39"/>
      <c r="L28" s="49"/>
      <c r="M28" s="50" t="s">
        <v>207</v>
      </c>
      <c r="N28" s="51">
        <v>6</v>
      </c>
      <c r="O28" s="51"/>
      <c r="P28" s="51"/>
      <c r="Q28" s="52"/>
      <c r="R28" s="53">
        <v>1000</v>
      </c>
      <c r="S28" s="54">
        <f t="shared" si="13"/>
        <v>0</v>
      </c>
      <c r="T28" s="55">
        <f t="shared" si="0"/>
        <v>0</v>
      </c>
      <c r="V28" s="74" t="s">
        <v>75</v>
      </c>
      <c r="W28" s="75"/>
      <c r="X28" s="75"/>
      <c r="Y28" s="75"/>
      <c r="Z28" s="75"/>
      <c r="AA28" s="76"/>
      <c r="AB28" s="75"/>
      <c r="AC28" s="75"/>
      <c r="AD28" s="38"/>
      <c r="AE28" s="39"/>
      <c r="AF28" s="39"/>
      <c r="AG28" s="49"/>
      <c r="AH28" s="50" t="s">
        <v>207</v>
      </c>
      <c r="AI28" s="51">
        <v>6</v>
      </c>
      <c r="AJ28" s="51"/>
      <c r="AK28" s="51"/>
      <c r="AL28" s="52"/>
      <c r="AM28" s="53">
        <v>1000</v>
      </c>
      <c r="AN28" s="54">
        <f t="shared" si="8"/>
        <v>0</v>
      </c>
      <c r="AO28" s="55">
        <f t="shared" si="14"/>
        <v>0</v>
      </c>
      <c r="AP28" s="74" t="s">
        <v>75</v>
      </c>
      <c r="AQ28" s="75"/>
      <c r="AR28" s="75"/>
      <c r="AS28" s="75"/>
      <c r="AT28" s="75"/>
      <c r="AU28" s="76"/>
      <c r="AV28" s="75"/>
      <c r="AW28" s="75"/>
      <c r="AX28" s="38"/>
      <c r="AY28" s="39"/>
      <c r="AZ28" s="39"/>
      <c r="BA28" s="49"/>
      <c r="BB28" s="50" t="s">
        <v>207</v>
      </c>
      <c r="BC28" s="51">
        <v>6</v>
      </c>
      <c r="BD28" s="51">
        <v>334</v>
      </c>
      <c r="BE28" s="51">
        <v>-200</v>
      </c>
      <c r="BF28" s="52">
        <v>163</v>
      </c>
      <c r="BG28" s="53">
        <v>1000</v>
      </c>
      <c r="BH28" s="54">
        <f t="shared" si="9"/>
        <v>163</v>
      </c>
      <c r="BI28" s="55">
        <f t="shared" si="15"/>
        <v>460</v>
      </c>
      <c r="BJ28" s="74" t="s">
        <v>75</v>
      </c>
      <c r="BK28" s="75"/>
      <c r="BL28" s="75"/>
      <c r="BM28" s="75"/>
      <c r="BN28" s="75"/>
      <c r="BO28" s="76"/>
      <c r="BP28" s="75"/>
      <c r="BQ28" s="75"/>
      <c r="BR28" s="38"/>
      <c r="BS28" s="39"/>
      <c r="BT28" s="39"/>
      <c r="BU28" s="49"/>
      <c r="BV28" s="50" t="s">
        <v>207</v>
      </c>
      <c r="BW28" s="51">
        <v>6</v>
      </c>
      <c r="BX28" s="51">
        <v>42</v>
      </c>
      <c r="BY28" s="51">
        <v>-457</v>
      </c>
      <c r="BZ28" s="52">
        <v>-378</v>
      </c>
      <c r="CA28" s="53">
        <v>1000</v>
      </c>
      <c r="CB28" s="54">
        <f t="shared" si="10"/>
        <v>-378</v>
      </c>
      <c r="CC28" s="55">
        <f t="shared" si="16"/>
        <v>-352</v>
      </c>
      <c r="CD28" s="74" t="s">
        <v>75</v>
      </c>
      <c r="CE28" s="75"/>
      <c r="CF28" s="75"/>
      <c r="CG28" s="75"/>
      <c r="CH28" s="75"/>
      <c r="CI28" s="76"/>
      <c r="CJ28" s="75"/>
      <c r="CK28" s="75"/>
      <c r="CL28" s="38"/>
      <c r="CM28" s="39"/>
      <c r="CN28" s="39"/>
      <c r="CO28" s="49"/>
      <c r="CP28" s="50" t="s">
        <v>207</v>
      </c>
      <c r="CQ28" s="51">
        <v>8</v>
      </c>
      <c r="CR28" s="51">
        <v>161</v>
      </c>
      <c r="CS28" s="51">
        <v>-276</v>
      </c>
      <c r="CT28" s="52">
        <v>161</v>
      </c>
      <c r="CU28" s="53">
        <v>1000</v>
      </c>
      <c r="CV28" s="54">
        <f t="shared" si="11"/>
        <v>161</v>
      </c>
      <c r="CW28" s="55">
        <f t="shared" si="17"/>
        <v>272</v>
      </c>
      <c r="CX28" s="74" t="s">
        <v>75</v>
      </c>
      <c r="CY28" s="75"/>
      <c r="CZ28" s="75"/>
      <c r="DA28" s="75"/>
      <c r="DB28" s="75"/>
      <c r="DC28" s="76"/>
      <c r="DD28" s="75"/>
      <c r="DE28" s="75"/>
      <c r="DF28" s="38"/>
      <c r="DG28" s="39"/>
      <c r="DH28" s="39"/>
      <c r="DI28" s="49"/>
      <c r="DJ28" s="50" t="s">
        <v>200</v>
      </c>
      <c r="DK28" s="51">
        <v>4</v>
      </c>
      <c r="DL28" s="51">
        <v>281</v>
      </c>
      <c r="DM28" s="51">
        <v>-164</v>
      </c>
      <c r="DN28" s="52">
        <v>251</v>
      </c>
      <c r="DO28" s="53">
        <v>1000</v>
      </c>
      <c r="DP28" s="54">
        <f t="shared" si="12"/>
        <v>251</v>
      </c>
      <c r="DQ28" s="55">
        <f t="shared" si="18"/>
        <v>1</v>
      </c>
    </row>
    <row r="29" spans="1:121" ht="15">
      <c r="A29" s="74" t="s">
        <v>76</v>
      </c>
      <c r="B29" s="75"/>
      <c r="C29" s="75"/>
      <c r="D29" s="75"/>
      <c r="E29" s="75"/>
      <c r="F29" s="76"/>
      <c r="G29" s="75"/>
      <c r="H29" s="75"/>
      <c r="I29" s="38"/>
      <c r="J29" s="39"/>
      <c r="K29" s="44"/>
      <c r="L29" s="49"/>
      <c r="M29" s="50" t="s">
        <v>216</v>
      </c>
      <c r="N29" s="51">
        <v>6</v>
      </c>
      <c r="O29" s="51"/>
      <c r="P29" s="51"/>
      <c r="Q29" s="52"/>
      <c r="R29" s="53">
        <v>1000</v>
      </c>
      <c r="S29" s="54">
        <f t="shared" si="13"/>
        <v>0</v>
      </c>
      <c r="T29" s="55">
        <f t="shared" si="0"/>
        <v>0</v>
      </c>
      <c r="V29" s="74" t="s">
        <v>76</v>
      </c>
      <c r="W29" s="75"/>
      <c r="X29" s="75"/>
      <c r="Y29" s="75"/>
      <c r="Z29" s="75"/>
      <c r="AA29" s="76"/>
      <c r="AB29" s="75"/>
      <c r="AC29" s="75"/>
      <c r="AD29" s="38"/>
      <c r="AE29" s="39"/>
      <c r="AF29" s="44"/>
      <c r="AG29" s="49"/>
      <c r="AH29" s="50" t="s">
        <v>216</v>
      </c>
      <c r="AI29" s="51">
        <v>6</v>
      </c>
      <c r="AJ29" s="51"/>
      <c r="AK29" s="51"/>
      <c r="AL29" s="52"/>
      <c r="AM29" s="53">
        <v>1000</v>
      </c>
      <c r="AN29" s="54">
        <f t="shared" si="8"/>
        <v>0</v>
      </c>
      <c r="AO29" s="55">
        <f t="shared" si="14"/>
        <v>0</v>
      </c>
      <c r="AP29" s="74" t="s">
        <v>76</v>
      </c>
      <c r="AQ29" s="75"/>
      <c r="AR29" s="75"/>
      <c r="AS29" s="75"/>
      <c r="AT29" s="75"/>
      <c r="AU29" s="76"/>
      <c r="AV29" s="75"/>
      <c r="AW29" s="75"/>
      <c r="AX29" s="38"/>
      <c r="AY29" s="39"/>
      <c r="AZ29" s="44"/>
      <c r="BA29" s="49"/>
      <c r="BB29" s="50" t="s">
        <v>216</v>
      </c>
      <c r="BC29" s="51">
        <v>6</v>
      </c>
      <c r="BD29" s="51">
        <v>199</v>
      </c>
      <c r="BE29" s="51">
        <v>-333</v>
      </c>
      <c r="BF29" s="52">
        <v>-182</v>
      </c>
      <c r="BG29" s="53">
        <v>1000</v>
      </c>
      <c r="BH29" s="54">
        <f t="shared" si="9"/>
        <v>-182</v>
      </c>
      <c r="BI29" s="55">
        <f t="shared" si="15"/>
        <v>278</v>
      </c>
      <c r="BJ29" s="74" t="s">
        <v>76</v>
      </c>
      <c r="BK29" s="75"/>
      <c r="BL29" s="75"/>
      <c r="BM29" s="75"/>
      <c r="BN29" s="75"/>
      <c r="BO29" s="76"/>
      <c r="BP29" s="75"/>
      <c r="BQ29" s="75"/>
      <c r="BR29" s="38"/>
      <c r="BS29" s="39"/>
      <c r="BT29" s="44"/>
      <c r="BU29" s="49"/>
      <c r="BV29" s="50" t="s">
        <v>213</v>
      </c>
      <c r="BW29" s="51">
        <v>6</v>
      </c>
      <c r="BX29" s="51">
        <v>533</v>
      </c>
      <c r="BY29" s="51">
        <v>-54</v>
      </c>
      <c r="BZ29" s="52">
        <v>533</v>
      </c>
      <c r="CA29" s="53">
        <v>1000</v>
      </c>
      <c r="CB29" s="54">
        <f t="shared" si="10"/>
        <v>533</v>
      </c>
      <c r="CC29" s="55">
        <f t="shared" si="16"/>
        <v>181</v>
      </c>
      <c r="CD29" s="74" t="s">
        <v>76</v>
      </c>
      <c r="CE29" s="75"/>
      <c r="CF29" s="75"/>
      <c r="CG29" s="75"/>
      <c r="CH29" s="75"/>
      <c r="CI29" s="76"/>
      <c r="CJ29" s="75"/>
      <c r="CK29" s="75"/>
      <c r="CL29" s="38"/>
      <c r="CM29" s="39"/>
      <c r="CN29" s="44"/>
      <c r="CO29" s="49"/>
      <c r="CP29" s="50" t="s">
        <v>208</v>
      </c>
      <c r="CQ29" s="51">
        <v>8</v>
      </c>
      <c r="CR29" s="51">
        <v>408</v>
      </c>
      <c r="CS29" s="51">
        <v>-69</v>
      </c>
      <c r="CT29" s="52">
        <v>328</v>
      </c>
      <c r="CU29" s="53">
        <v>1000</v>
      </c>
      <c r="CV29" s="54">
        <f t="shared" si="11"/>
        <v>328</v>
      </c>
      <c r="CW29" s="55">
        <f t="shared" si="17"/>
        <v>600</v>
      </c>
      <c r="CX29" s="74" t="s">
        <v>76</v>
      </c>
      <c r="CY29" s="75"/>
      <c r="CZ29" s="75"/>
      <c r="DA29" s="75"/>
      <c r="DB29" s="75"/>
      <c r="DC29" s="76"/>
      <c r="DD29" s="75"/>
      <c r="DE29" s="75"/>
      <c r="DF29" s="38"/>
      <c r="DG29" s="39"/>
      <c r="DH29" s="44"/>
      <c r="DI29" s="49"/>
      <c r="DJ29" s="50" t="s">
        <v>201</v>
      </c>
      <c r="DK29" s="51">
        <v>4</v>
      </c>
      <c r="DL29" s="51">
        <v>115</v>
      </c>
      <c r="DM29" s="51">
        <v>-440</v>
      </c>
      <c r="DN29" s="52">
        <v>-364</v>
      </c>
      <c r="DO29" s="53">
        <v>1000</v>
      </c>
      <c r="DP29" s="54">
        <f t="shared" si="12"/>
        <v>-364</v>
      </c>
      <c r="DQ29" s="55">
        <f t="shared" si="18"/>
        <v>-363</v>
      </c>
    </row>
    <row r="30" spans="1:121" ht="15">
      <c r="A30" s="74" t="s">
        <v>77</v>
      </c>
      <c r="B30" s="75"/>
      <c r="C30" s="75"/>
      <c r="D30" s="75"/>
      <c r="E30" s="75"/>
      <c r="F30" s="76"/>
      <c r="G30" s="75"/>
      <c r="H30" s="75"/>
      <c r="I30" s="38"/>
      <c r="J30" s="39"/>
      <c r="K30" s="44"/>
      <c r="L30" s="44"/>
      <c r="M30" s="50" t="s">
        <v>217</v>
      </c>
      <c r="N30" s="51">
        <v>6</v>
      </c>
      <c r="O30" s="51"/>
      <c r="P30" s="51"/>
      <c r="Q30" s="52"/>
      <c r="R30" s="53">
        <v>1000</v>
      </c>
      <c r="S30" s="54">
        <f t="shared" si="13"/>
        <v>0</v>
      </c>
      <c r="T30" s="55">
        <f t="shared" si="0"/>
        <v>0</v>
      </c>
      <c r="V30" s="74" t="s">
        <v>77</v>
      </c>
      <c r="W30" s="75"/>
      <c r="X30" s="75"/>
      <c r="Y30" s="75"/>
      <c r="Z30" s="75"/>
      <c r="AA30" s="76"/>
      <c r="AB30" s="75"/>
      <c r="AC30" s="75"/>
      <c r="AD30" s="38"/>
      <c r="AE30" s="39"/>
      <c r="AF30" s="44"/>
      <c r="AG30" s="44"/>
      <c r="AH30" s="50" t="s">
        <v>217</v>
      </c>
      <c r="AI30" s="51">
        <v>6</v>
      </c>
      <c r="AJ30" s="51"/>
      <c r="AK30" s="51"/>
      <c r="AL30" s="52"/>
      <c r="AM30" s="53">
        <v>1000</v>
      </c>
      <c r="AN30" s="54">
        <f t="shared" si="8"/>
        <v>0</v>
      </c>
      <c r="AO30" s="55">
        <f t="shared" si="14"/>
        <v>0</v>
      </c>
      <c r="AP30" s="74" t="s">
        <v>77</v>
      </c>
      <c r="AQ30" s="75"/>
      <c r="AR30" s="75"/>
      <c r="AS30" s="75"/>
      <c r="AT30" s="75"/>
      <c r="AU30" s="76"/>
      <c r="AV30" s="75"/>
      <c r="AW30" s="75"/>
      <c r="AX30" s="38"/>
      <c r="AY30" s="39"/>
      <c r="AZ30" s="44"/>
      <c r="BA30" s="44"/>
      <c r="BB30" s="50" t="s">
        <v>217</v>
      </c>
      <c r="BC30" s="51">
        <v>6</v>
      </c>
      <c r="BD30" s="51">
        <v>531</v>
      </c>
      <c r="BE30" s="51">
        <v>-232</v>
      </c>
      <c r="BF30" s="52">
        <v>395</v>
      </c>
      <c r="BG30" s="53">
        <v>1000</v>
      </c>
      <c r="BH30" s="54">
        <f t="shared" si="9"/>
        <v>395</v>
      </c>
      <c r="BI30" s="55">
        <f t="shared" si="15"/>
        <v>673</v>
      </c>
      <c r="BJ30" s="74" t="s">
        <v>77</v>
      </c>
      <c r="BK30" s="75"/>
      <c r="BL30" s="75"/>
      <c r="BM30" s="75"/>
      <c r="BN30" s="75"/>
      <c r="BO30" s="76"/>
      <c r="BP30" s="75"/>
      <c r="BQ30" s="75"/>
      <c r="BR30" s="38"/>
      <c r="BS30" s="39"/>
      <c r="BT30" s="44"/>
      <c r="BU30" s="44"/>
      <c r="BV30" s="50"/>
      <c r="BW30" s="51">
        <v>6</v>
      </c>
      <c r="BX30" s="51">
        <v>548</v>
      </c>
      <c r="BY30" s="51">
        <v>-30</v>
      </c>
      <c r="BZ30" s="52">
        <v>548</v>
      </c>
      <c r="CA30" s="53">
        <v>1000</v>
      </c>
      <c r="CB30" s="54">
        <f t="shared" si="10"/>
        <v>548</v>
      </c>
      <c r="CC30" s="55">
        <f t="shared" si="16"/>
        <v>729</v>
      </c>
      <c r="CD30" s="74" t="s">
        <v>77</v>
      </c>
      <c r="CE30" s="75"/>
      <c r="CF30" s="75"/>
      <c r="CG30" s="75"/>
      <c r="CH30" s="75"/>
      <c r="CI30" s="76"/>
      <c r="CJ30" s="75"/>
      <c r="CK30" s="75"/>
      <c r="CL30" s="38"/>
      <c r="CM30" s="39"/>
      <c r="CN30" s="44"/>
      <c r="CO30" s="44"/>
      <c r="CP30" s="50" t="s">
        <v>209</v>
      </c>
      <c r="CQ30" s="51">
        <v>8</v>
      </c>
      <c r="CR30" s="51">
        <v>0</v>
      </c>
      <c r="CS30" s="51">
        <v>-414</v>
      </c>
      <c r="CT30" s="52">
        <v>-25</v>
      </c>
      <c r="CU30" s="53">
        <v>1000</v>
      </c>
      <c r="CV30" s="54">
        <f t="shared" si="11"/>
        <v>-25</v>
      </c>
      <c r="CW30" s="55">
        <f t="shared" si="17"/>
        <v>575</v>
      </c>
      <c r="CX30" s="74" t="s">
        <v>77</v>
      </c>
      <c r="CY30" s="75"/>
      <c r="CZ30" s="75"/>
      <c r="DA30" s="75"/>
      <c r="DB30" s="75"/>
      <c r="DC30" s="76"/>
      <c r="DD30" s="75"/>
      <c r="DE30" s="75"/>
      <c r="DF30" s="38"/>
      <c r="DG30" s="39"/>
      <c r="DH30" s="44"/>
      <c r="DI30" s="44"/>
      <c r="DJ30" s="44"/>
      <c r="DK30" s="51">
        <v>4</v>
      </c>
      <c r="DL30" s="51">
        <v>245</v>
      </c>
      <c r="DM30" s="51">
        <v>-170</v>
      </c>
      <c r="DN30" s="52">
        <v>64</v>
      </c>
      <c r="DO30" s="53">
        <v>1000</v>
      </c>
      <c r="DP30" s="54">
        <f t="shared" si="12"/>
        <v>64</v>
      </c>
      <c r="DQ30" s="55">
        <f t="shared" si="18"/>
        <v>-299</v>
      </c>
    </row>
    <row r="31" spans="1:121" ht="15">
      <c r="A31" s="74" t="s">
        <v>78</v>
      </c>
      <c r="B31" s="75"/>
      <c r="C31" s="75"/>
      <c r="D31" s="75"/>
      <c r="E31" s="75"/>
      <c r="F31" s="76"/>
      <c r="G31" s="75"/>
      <c r="H31" s="75"/>
      <c r="I31" s="38"/>
      <c r="J31" s="39"/>
      <c r="K31" s="44"/>
      <c r="L31" s="44"/>
      <c r="M31" s="50"/>
      <c r="N31" s="51">
        <v>6</v>
      </c>
      <c r="O31" s="51"/>
      <c r="P31" s="51"/>
      <c r="Q31" s="52"/>
      <c r="R31" s="53">
        <v>1000</v>
      </c>
      <c r="S31" s="54">
        <f t="shared" si="13"/>
        <v>0</v>
      </c>
      <c r="T31" s="55">
        <f t="shared" si="0"/>
        <v>0</v>
      </c>
      <c r="V31" s="74" t="s">
        <v>78</v>
      </c>
      <c r="W31" s="75"/>
      <c r="X31" s="75"/>
      <c r="Y31" s="75"/>
      <c r="Z31" s="75"/>
      <c r="AA31" s="76"/>
      <c r="AB31" s="75"/>
      <c r="AC31" s="75"/>
      <c r="AD31" s="38"/>
      <c r="AE31" s="39"/>
      <c r="AF31" s="44"/>
      <c r="AG31" s="44"/>
      <c r="AH31" s="50"/>
      <c r="AI31" s="51">
        <v>6</v>
      </c>
      <c r="AJ31" s="51"/>
      <c r="AK31" s="51"/>
      <c r="AL31" s="52"/>
      <c r="AM31" s="53">
        <v>1000</v>
      </c>
      <c r="AN31" s="54">
        <f t="shared" si="8"/>
        <v>0</v>
      </c>
      <c r="AO31" s="55">
        <f t="shared" si="14"/>
        <v>0</v>
      </c>
      <c r="AP31" s="74" t="s">
        <v>78</v>
      </c>
      <c r="AQ31" s="75"/>
      <c r="AR31" s="75"/>
      <c r="AS31" s="75"/>
      <c r="AT31" s="75"/>
      <c r="AU31" s="76"/>
      <c r="AV31" s="75"/>
      <c r="AW31" s="75"/>
      <c r="AX31" s="38"/>
      <c r="AY31" s="39"/>
      <c r="AZ31" s="44"/>
      <c r="BA31" s="44"/>
      <c r="BB31" s="50"/>
      <c r="BC31" s="51">
        <v>6</v>
      </c>
      <c r="BD31" s="51">
        <v>794</v>
      </c>
      <c r="BE31" s="51">
        <v>-165</v>
      </c>
      <c r="BF31" s="52">
        <v>572</v>
      </c>
      <c r="BG31" s="53">
        <v>1000</v>
      </c>
      <c r="BH31" s="54">
        <f t="shared" si="9"/>
        <v>572</v>
      </c>
      <c r="BI31" s="55">
        <f t="shared" si="15"/>
        <v>1245</v>
      </c>
      <c r="BJ31" s="74" t="s">
        <v>78</v>
      </c>
      <c r="BK31" s="75"/>
      <c r="BL31" s="75"/>
      <c r="BM31" s="75"/>
      <c r="BN31" s="75"/>
      <c r="BO31" s="76"/>
      <c r="BP31" s="75"/>
      <c r="BQ31" s="75"/>
      <c r="BR31" s="38"/>
      <c r="BS31" s="39"/>
      <c r="BT31" s="44"/>
      <c r="BU31" s="44"/>
      <c r="BV31" s="50"/>
      <c r="BW31" s="51">
        <v>6</v>
      </c>
      <c r="BX31" s="51">
        <v>184</v>
      </c>
      <c r="BY31" s="51">
        <v>-246</v>
      </c>
      <c r="BZ31" s="52">
        <v>-246</v>
      </c>
      <c r="CA31" s="53">
        <v>1000</v>
      </c>
      <c r="CB31" s="54">
        <f t="shared" si="10"/>
        <v>-246</v>
      </c>
      <c r="CC31" s="55">
        <f t="shared" si="16"/>
        <v>483</v>
      </c>
      <c r="CD31" s="74" t="s">
        <v>78</v>
      </c>
      <c r="CE31" s="75"/>
      <c r="CF31" s="75"/>
      <c r="CG31" s="75"/>
      <c r="CH31" s="75"/>
      <c r="CI31" s="76"/>
      <c r="CJ31" s="75"/>
      <c r="CK31" s="75"/>
      <c r="CL31" s="38"/>
      <c r="CM31" s="39"/>
      <c r="CN31" s="44"/>
      <c r="CO31" s="44"/>
      <c r="CP31" s="50" t="s">
        <v>210</v>
      </c>
      <c r="CQ31" s="51">
        <v>6</v>
      </c>
      <c r="CR31" s="51">
        <v>105</v>
      </c>
      <c r="CS31" s="51">
        <v>-8</v>
      </c>
      <c r="CT31" s="52">
        <v>33</v>
      </c>
      <c r="CU31" s="53">
        <v>1000</v>
      </c>
      <c r="CV31" s="54">
        <f t="shared" si="11"/>
        <v>33</v>
      </c>
      <c r="CW31" s="55">
        <f t="shared" si="17"/>
        <v>608</v>
      </c>
      <c r="CX31" s="74" t="s">
        <v>78</v>
      </c>
      <c r="CY31" s="75"/>
      <c r="CZ31" s="75"/>
      <c r="DA31" s="75"/>
      <c r="DB31" s="75"/>
      <c r="DC31" s="76"/>
      <c r="DD31" s="75"/>
      <c r="DE31" s="75"/>
      <c r="DF31" s="38"/>
      <c r="DG31" s="39"/>
      <c r="DH31" s="44"/>
      <c r="DI31" s="44"/>
      <c r="DJ31" s="50"/>
      <c r="DK31" s="51">
        <v>4</v>
      </c>
      <c r="DL31" s="51">
        <v>183</v>
      </c>
      <c r="DM31" s="51">
        <v>-87</v>
      </c>
      <c r="DN31" s="52">
        <v>40</v>
      </c>
      <c r="DO31" s="53">
        <v>1000</v>
      </c>
      <c r="DP31" s="54">
        <f t="shared" si="12"/>
        <v>40</v>
      </c>
      <c r="DQ31" s="55">
        <f t="shared" si="18"/>
        <v>-259</v>
      </c>
    </row>
    <row r="32" spans="1:121" ht="15">
      <c r="A32" s="74" t="s">
        <v>79</v>
      </c>
      <c r="B32" s="75"/>
      <c r="C32" s="75"/>
      <c r="D32" s="75"/>
      <c r="E32" s="75"/>
      <c r="F32" s="76"/>
      <c r="G32" s="75"/>
      <c r="H32" s="75"/>
      <c r="I32" s="38"/>
      <c r="J32" s="39"/>
      <c r="K32" s="44"/>
      <c r="L32" s="44"/>
      <c r="M32" s="50"/>
      <c r="N32" s="51">
        <v>6</v>
      </c>
      <c r="O32" s="51"/>
      <c r="P32" s="51"/>
      <c r="Q32" s="52"/>
      <c r="R32" s="53">
        <v>1000</v>
      </c>
      <c r="S32" s="54">
        <f t="shared" si="13"/>
        <v>0</v>
      </c>
      <c r="T32" s="55">
        <f t="shared" si="0"/>
        <v>0</v>
      </c>
      <c r="V32" s="74" t="s">
        <v>79</v>
      </c>
      <c r="W32" s="75"/>
      <c r="X32" s="75"/>
      <c r="Y32" s="75"/>
      <c r="Z32" s="75"/>
      <c r="AA32" s="76"/>
      <c r="AB32" s="75"/>
      <c r="AC32" s="75"/>
      <c r="AD32" s="38"/>
      <c r="AE32" s="39"/>
      <c r="AF32" s="44"/>
      <c r="AG32" s="44"/>
      <c r="AH32" s="50"/>
      <c r="AI32" s="51">
        <v>6</v>
      </c>
      <c r="AJ32" s="51"/>
      <c r="AK32" s="51"/>
      <c r="AL32" s="52"/>
      <c r="AM32" s="53">
        <v>1000</v>
      </c>
      <c r="AN32" s="54">
        <f t="shared" si="8"/>
        <v>0</v>
      </c>
      <c r="AO32" s="55">
        <f t="shared" si="14"/>
        <v>0</v>
      </c>
      <c r="AP32" s="74" t="s">
        <v>79</v>
      </c>
      <c r="AQ32" s="75"/>
      <c r="AR32" s="75"/>
      <c r="AS32" s="75"/>
      <c r="AT32" s="75"/>
      <c r="AU32" s="76"/>
      <c r="AV32" s="75"/>
      <c r="AW32" s="75"/>
      <c r="AX32" s="38"/>
      <c r="AY32" s="39"/>
      <c r="AZ32" s="44"/>
      <c r="BA32" s="44"/>
      <c r="BB32" s="50"/>
      <c r="BC32" s="51">
        <v>6</v>
      </c>
      <c r="BD32" s="51">
        <v>675</v>
      </c>
      <c r="BE32" s="51">
        <v>-52</v>
      </c>
      <c r="BF32" s="52">
        <v>600</v>
      </c>
      <c r="BG32" s="53">
        <v>1000</v>
      </c>
      <c r="BH32" s="54">
        <f t="shared" si="9"/>
        <v>600</v>
      </c>
      <c r="BI32" s="55">
        <f t="shared" si="15"/>
        <v>1845</v>
      </c>
      <c r="BJ32" s="74" t="s">
        <v>79</v>
      </c>
      <c r="BK32" s="75"/>
      <c r="BL32" s="75"/>
      <c r="BM32" s="75"/>
      <c r="BN32" s="75"/>
      <c r="BO32" s="76"/>
      <c r="BP32" s="75"/>
      <c r="BQ32" s="75"/>
      <c r="BR32" s="38"/>
      <c r="BS32" s="39"/>
      <c r="BT32" s="44"/>
      <c r="BU32" s="44"/>
      <c r="BV32" s="50"/>
      <c r="BW32" s="51">
        <v>6</v>
      </c>
      <c r="BX32" s="51">
        <v>240</v>
      </c>
      <c r="BY32" s="51">
        <v>-81</v>
      </c>
      <c r="BZ32" s="52">
        <v>170</v>
      </c>
      <c r="CA32" s="53">
        <v>1000</v>
      </c>
      <c r="CB32" s="54">
        <f t="shared" si="10"/>
        <v>170</v>
      </c>
      <c r="CC32" s="55">
        <f t="shared" si="16"/>
        <v>653</v>
      </c>
      <c r="CD32" s="74" t="s">
        <v>79</v>
      </c>
      <c r="CE32" s="75"/>
      <c r="CF32" s="75"/>
      <c r="CG32" s="75"/>
      <c r="CH32" s="75"/>
      <c r="CI32" s="76"/>
      <c r="CJ32" s="75"/>
      <c r="CK32" s="75"/>
      <c r="CL32" s="38"/>
      <c r="CM32" s="39"/>
      <c r="CN32" s="44"/>
      <c r="CO32" s="44"/>
      <c r="CP32" s="50"/>
      <c r="CQ32" s="51">
        <v>8</v>
      </c>
      <c r="CR32" s="51">
        <v>486</v>
      </c>
      <c r="CS32" s="51">
        <v>-8</v>
      </c>
      <c r="CT32" s="52">
        <v>482</v>
      </c>
      <c r="CU32" s="53">
        <v>1000</v>
      </c>
      <c r="CV32" s="54">
        <f t="shared" si="11"/>
        <v>482</v>
      </c>
      <c r="CW32" s="55">
        <f t="shared" si="17"/>
        <v>1090</v>
      </c>
      <c r="CX32" s="74" t="s">
        <v>79</v>
      </c>
      <c r="CY32" s="75"/>
      <c r="CZ32" s="75"/>
      <c r="DA32" s="75"/>
      <c r="DB32" s="75"/>
      <c r="DC32" s="76"/>
      <c r="DD32" s="75"/>
      <c r="DE32" s="75"/>
      <c r="DF32" s="38"/>
      <c r="DG32" s="39"/>
      <c r="DH32" s="44"/>
      <c r="DI32" s="44"/>
      <c r="DJ32" s="50"/>
      <c r="DK32" s="51">
        <v>4</v>
      </c>
      <c r="DL32" s="51">
        <v>146</v>
      </c>
      <c r="DM32" s="51">
        <v>-166</v>
      </c>
      <c r="DN32" s="52">
        <v>-29</v>
      </c>
      <c r="DO32" s="53">
        <v>1000</v>
      </c>
      <c r="DP32" s="54">
        <f t="shared" si="12"/>
        <v>-29</v>
      </c>
      <c r="DQ32" s="55">
        <f t="shared" si="18"/>
        <v>-288</v>
      </c>
    </row>
    <row r="33" spans="1:121" ht="15">
      <c r="A33" s="74" t="s">
        <v>80</v>
      </c>
      <c r="B33" s="75"/>
      <c r="C33" s="75"/>
      <c r="D33" s="75"/>
      <c r="E33" s="75"/>
      <c r="F33" s="76"/>
      <c r="G33" s="75"/>
      <c r="H33" s="75"/>
      <c r="I33" s="38"/>
      <c r="J33" s="39"/>
      <c r="K33" s="44"/>
      <c r="L33" s="44"/>
      <c r="M33" s="50"/>
      <c r="N33" s="51">
        <v>6</v>
      </c>
      <c r="O33" s="51"/>
      <c r="P33" s="51"/>
      <c r="Q33" s="52"/>
      <c r="R33" s="53">
        <v>1000</v>
      </c>
      <c r="S33" s="54">
        <f t="shared" si="13"/>
        <v>0</v>
      </c>
      <c r="T33" s="55">
        <f t="shared" si="0"/>
        <v>0</v>
      </c>
      <c r="V33" s="74" t="s">
        <v>80</v>
      </c>
      <c r="W33" s="75"/>
      <c r="X33" s="75"/>
      <c r="Y33" s="75"/>
      <c r="Z33" s="75"/>
      <c r="AA33" s="76"/>
      <c r="AB33" s="75"/>
      <c r="AC33" s="75"/>
      <c r="AD33" s="38"/>
      <c r="AE33" s="39"/>
      <c r="AF33" s="44"/>
      <c r="AG33" s="44"/>
      <c r="AH33" s="50"/>
      <c r="AI33" s="51">
        <v>6</v>
      </c>
      <c r="AJ33" s="51"/>
      <c r="AK33" s="51"/>
      <c r="AL33" s="52"/>
      <c r="AM33" s="53">
        <v>1000</v>
      </c>
      <c r="AN33" s="54">
        <f t="shared" si="8"/>
        <v>0</v>
      </c>
      <c r="AO33" s="55">
        <f t="shared" si="14"/>
        <v>0</v>
      </c>
      <c r="AP33" s="74" t="s">
        <v>80</v>
      </c>
      <c r="AQ33" s="75"/>
      <c r="AR33" s="75"/>
      <c r="AS33" s="75"/>
      <c r="AT33" s="75"/>
      <c r="AU33" s="76"/>
      <c r="AV33" s="75"/>
      <c r="AW33" s="75"/>
      <c r="AX33" s="38"/>
      <c r="AY33" s="39"/>
      <c r="AZ33" s="44"/>
      <c r="BA33" s="44"/>
      <c r="BB33" s="50"/>
      <c r="BC33" s="51">
        <v>6</v>
      </c>
      <c r="BD33" s="51">
        <v>232</v>
      </c>
      <c r="BE33" s="51">
        <v>-144</v>
      </c>
      <c r="BF33" s="52">
        <v>208</v>
      </c>
      <c r="BG33" s="53">
        <v>1000</v>
      </c>
      <c r="BH33" s="54">
        <f t="shared" si="9"/>
        <v>208</v>
      </c>
      <c r="BI33" s="55">
        <f t="shared" si="15"/>
        <v>2053</v>
      </c>
      <c r="BJ33" s="74" t="s">
        <v>80</v>
      </c>
      <c r="BK33" s="75"/>
      <c r="BL33" s="75"/>
      <c r="BM33" s="75"/>
      <c r="BN33" s="75"/>
      <c r="BO33" s="76"/>
      <c r="BP33" s="75"/>
      <c r="BQ33" s="75"/>
      <c r="BR33" s="38"/>
      <c r="BS33" s="39"/>
      <c r="BT33" s="44"/>
      <c r="BU33" s="44"/>
      <c r="BV33" s="50"/>
      <c r="BW33" s="51">
        <v>6</v>
      </c>
      <c r="BX33" s="51">
        <v>694</v>
      </c>
      <c r="BY33" s="51">
        <v>0</v>
      </c>
      <c r="BZ33" s="52">
        <v>652</v>
      </c>
      <c r="CA33" s="53">
        <v>1000</v>
      </c>
      <c r="CB33" s="54">
        <f t="shared" si="10"/>
        <v>652</v>
      </c>
      <c r="CC33" s="55">
        <f t="shared" si="16"/>
        <v>1305</v>
      </c>
      <c r="CD33" s="74" t="s">
        <v>80</v>
      </c>
      <c r="CE33" s="75"/>
      <c r="CF33" s="75"/>
      <c r="CG33" s="75"/>
      <c r="CH33" s="75"/>
      <c r="CI33" s="76"/>
      <c r="CJ33" s="75"/>
      <c r="CK33" s="75"/>
      <c r="CL33" s="38"/>
      <c r="CM33" s="39"/>
      <c r="CN33" s="44"/>
      <c r="CO33" s="44"/>
      <c r="CP33" s="50"/>
      <c r="CQ33" s="51">
        <v>7</v>
      </c>
      <c r="CR33" s="51">
        <v>0</v>
      </c>
      <c r="CS33" s="51">
        <v>-247</v>
      </c>
      <c r="CT33" s="52">
        <v>-223</v>
      </c>
      <c r="CU33" s="53">
        <v>1000</v>
      </c>
      <c r="CV33" s="54">
        <f t="shared" si="11"/>
        <v>-223</v>
      </c>
      <c r="CW33" s="55">
        <f t="shared" si="17"/>
        <v>867</v>
      </c>
      <c r="CX33" s="74" t="s">
        <v>80</v>
      </c>
      <c r="CY33" s="75"/>
      <c r="CZ33" s="75"/>
      <c r="DA33" s="75"/>
      <c r="DB33" s="75"/>
      <c r="DC33" s="76"/>
      <c r="DD33" s="75"/>
      <c r="DE33" s="75"/>
      <c r="DF33" s="38"/>
      <c r="DG33" s="39"/>
      <c r="DH33" s="44"/>
      <c r="DI33" s="44"/>
      <c r="DJ33" s="50"/>
      <c r="DK33" s="51">
        <v>4</v>
      </c>
      <c r="DL33" s="51">
        <v>438</v>
      </c>
      <c r="DM33" s="51">
        <v>-69</v>
      </c>
      <c r="DN33" s="52">
        <v>210</v>
      </c>
      <c r="DO33" s="53">
        <v>1000</v>
      </c>
      <c r="DP33" s="54">
        <f t="shared" si="12"/>
        <v>210</v>
      </c>
      <c r="DQ33" s="55">
        <f t="shared" si="18"/>
        <v>-78</v>
      </c>
    </row>
    <row r="34" spans="1:121" ht="15">
      <c r="A34" s="74" t="s">
        <v>81</v>
      </c>
      <c r="B34" s="75"/>
      <c r="C34" s="75"/>
      <c r="D34" s="75"/>
      <c r="E34" s="75"/>
      <c r="F34" s="76"/>
      <c r="G34" s="75"/>
      <c r="H34" s="75"/>
      <c r="I34" s="38"/>
      <c r="J34" s="39"/>
      <c r="K34" s="39"/>
      <c r="L34" s="39"/>
      <c r="M34" s="50"/>
      <c r="N34" s="51">
        <v>6</v>
      </c>
      <c r="O34" s="51"/>
      <c r="P34" s="51"/>
      <c r="Q34" s="52"/>
      <c r="R34" s="53">
        <v>1000</v>
      </c>
      <c r="S34" s="54">
        <f t="shared" si="13"/>
        <v>0</v>
      </c>
      <c r="T34" s="55">
        <f t="shared" si="0"/>
        <v>0</v>
      </c>
      <c r="V34" s="74" t="s">
        <v>81</v>
      </c>
      <c r="W34" s="75"/>
      <c r="X34" s="75"/>
      <c r="Y34" s="75"/>
      <c r="Z34" s="75"/>
      <c r="AA34" s="76"/>
      <c r="AB34" s="75"/>
      <c r="AC34" s="75"/>
      <c r="AD34" s="38"/>
      <c r="AE34" s="39"/>
      <c r="AF34" s="39"/>
      <c r="AG34" s="39"/>
      <c r="AH34" s="50"/>
      <c r="AI34" s="51">
        <v>6</v>
      </c>
      <c r="AJ34" s="51"/>
      <c r="AK34" s="51"/>
      <c r="AL34" s="52"/>
      <c r="AM34" s="53">
        <v>1000</v>
      </c>
      <c r="AN34" s="54">
        <f t="shared" si="8"/>
        <v>0</v>
      </c>
      <c r="AO34" s="55">
        <f t="shared" si="14"/>
        <v>0</v>
      </c>
      <c r="AP34" s="74" t="s">
        <v>81</v>
      </c>
      <c r="AQ34" s="75"/>
      <c r="AR34" s="75"/>
      <c r="AS34" s="75"/>
      <c r="AT34" s="75"/>
      <c r="AU34" s="76"/>
      <c r="AV34" s="75"/>
      <c r="AW34" s="75"/>
      <c r="AX34" s="38"/>
      <c r="AY34" s="39"/>
      <c r="AZ34" s="39"/>
      <c r="BA34" s="39"/>
      <c r="BB34" s="50"/>
      <c r="BC34" s="51">
        <v>6</v>
      </c>
      <c r="BD34" s="51">
        <v>310</v>
      </c>
      <c r="BE34" s="51">
        <v>-6</v>
      </c>
      <c r="BF34" s="52">
        <v>242</v>
      </c>
      <c r="BG34" s="53">
        <v>1000</v>
      </c>
      <c r="BH34" s="54">
        <f t="shared" si="9"/>
        <v>242</v>
      </c>
      <c r="BI34" s="55">
        <f t="shared" si="15"/>
        <v>2295</v>
      </c>
      <c r="BJ34" s="74" t="s">
        <v>81</v>
      </c>
      <c r="BK34" s="75"/>
      <c r="BL34" s="75"/>
      <c r="BM34" s="75"/>
      <c r="BN34" s="75"/>
      <c r="BO34" s="76"/>
      <c r="BP34" s="75"/>
      <c r="BQ34" s="75"/>
      <c r="BR34" s="38"/>
      <c r="BS34" s="39"/>
      <c r="BT34" s="39"/>
      <c r="BU34" s="39"/>
      <c r="BV34" s="50"/>
      <c r="BW34" s="51">
        <v>6</v>
      </c>
      <c r="BX34" s="51">
        <v>6</v>
      </c>
      <c r="BY34" s="51">
        <v>-429</v>
      </c>
      <c r="BZ34" s="52">
        <v>-399</v>
      </c>
      <c r="CA34" s="53">
        <v>1000</v>
      </c>
      <c r="CB34" s="54">
        <f t="shared" si="10"/>
        <v>-399</v>
      </c>
      <c r="CC34" s="55">
        <f t="shared" si="16"/>
        <v>906</v>
      </c>
      <c r="CD34" s="74" t="s">
        <v>81</v>
      </c>
      <c r="CE34" s="75"/>
      <c r="CF34" s="75"/>
      <c r="CG34" s="75"/>
      <c r="CH34" s="75"/>
      <c r="CI34" s="76"/>
      <c r="CJ34" s="75"/>
      <c r="CK34" s="75"/>
      <c r="CL34" s="38"/>
      <c r="CM34" s="39"/>
      <c r="CN34" s="39"/>
      <c r="CO34" s="39"/>
      <c r="CP34" s="50"/>
      <c r="CQ34" s="51">
        <v>7</v>
      </c>
      <c r="CR34" s="51">
        <v>444</v>
      </c>
      <c r="CS34" s="51">
        <v>0</v>
      </c>
      <c r="CT34" s="52">
        <v>267</v>
      </c>
      <c r="CU34" s="53">
        <v>1000</v>
      </c>
      <c r="CV34" s="54">
        <f t="shared" si="11"/>
        <v>267</v>
      </c>
      <c r="CW34" s="55">
        <f t="shared" si="17"/>
        <v>1134</v>
      </c>
      <c r="CX34" s="74" t="s">
        <v>81</v>
      </c>
      <c r="CY34" s="75"/>
      <c r="CZ34" s="75"/>
      <c r="DA34" s="75"/>
      <c r="DB34" s="75"/>
      <c r="DC34" s="76"/>
      <c r="DD34" s="75"/>
      <c r="DE34" s="75"/>
      <c r="DF34" s="38"/>
      <c r="DG34" s="39"/>
      <c r="DH34" s="39"/>
      <c r="DI34" s="39"/>
      <c r="DJ34" s="50"/>
      <c r="DK34" s="51">
        <v>4</v>
      </c>
      <c r="DL34" s="51">
        <v>8</v>
      </c>
      <c r="DM34" s="51">
        <v>-395</v>
      </c>
      <c r="DN34" s="52">
        <v>-374</v>
      </c>
      <c r="DO34" s="53">
        <v>1000</v>
      </c>
      <c r="DP34" s="54">
        <f t="shared" si="12"/>
        <v>-374</v>
      </c>
      <c r="DQ34" s="55">
        <f t="shared" si="18"/>
        <v>-452</v>
      </c>
    </row>
    <row r="35" spans="1:121" ht="15">
      <c r="A35" s="74" t="s">
        <v>82</v>
      </c>
      <c r="B35" s="75"/>
      <c r="C35" s="75"/>
      <c r="D35" s="75"/>
      <c r="E35" s="75"/>
      <c r="F35" s="76"/>
      <c r="G35" s="75"/>
      <c r="H35" s="75"/>
      <c r="I35" s="38"/>
      <c r="J35" s="39"/>
      <c r="K35" s="39"/>
      <c r="L35" s="39"/>
      <c r="M35" s="50"/>
      <c r="N35" s="51">
        <v>6</v>
      </c>
      <c r="O35" s="51"/>
      <c r="P35" s="51"/>
      <c r="Q35" s="52"/>
      <c r="R35" s="53">
        <v>1000</v>
      </c>
      <c r="S35" s="54">
        <f t="shared" si="13"/>
        <v>0</v>
      </c>
      <c r="T35" s="55">
        <f t="shared" si="0"/>
        <v>0</v>
      </c>
      <c r="V35" s="74" t="s">
        <v>82</v>
      </c>
      <c r="W35" s="75"/>
      <c r="X35" s="75"/>
      <c r="Y35" s="75"/>
      <c r="Z35" s="75"/>
      <c r="AA35" s="76"/>
      <c r="AB35" s="75"/>
      <c r="AC35" s="75"/>
      <c r="AD35" s="38"/>
      <c r="AE35" s="39"/>
      <c r="AF35" s="39"/>
      <c r="AG35" s="39"/>
      <c r="AH35" s="50"/>
      <c r="AI35" s="51">
        <v>6</v>
      </c>
      <c r="AJ35" s="51"/>
      <c r="AK35" s="51"/>
      <c r="AL35" s="52"/>
      <c r="AM35" s="53">
        <v>1000</v>
      </c>
      <c r="AN35" s="54">
        <f t="shared" si="8"/>
        <v>0</v>
      </c>
      <c r="AO35" s="55">
        <f t="shared" si="14"/>
        <v>0</v>
      </c>
      <c r="AP35" s="74" t="s">
        <v>82</v>
      </c>
      <c r="AQ35" s="75"/>
      <c r="AR35" s="75"/>
      <c r="AS35" s="75"/>
      <c r="AT35" s="75"/>
      <c r="AU35" s="76"/>
      <c r="AV35" s="75"/>
      <c r="AW35" s="75"/>
      <c r="AX35" s="38"/>
      <c r="AY35" s="39"/>
      <c r="AZ35" s="39"/>
      <c r="BA35" s="39"/>
      <c r="BB35" s="50"/>
      <c r="BC35" s="51">
        <v>6</v>
      </c>
      <c r="BD35" s="51">
        <v>633</v>
      </c>
      <c r="BE35" s="51">
        <v>-139</v>
      </c>
      <c r="BF35" s="52">
        <v>489</v>
      </c>
      <c r="BG35" s="53">
        <v>1000</v>
      </c>
      <c r="BH35" s="54">
        <f t="shared" si="9"/>
        <v>489</v>
      </c>
      <c r="BI35" s="55">
        <f t="shared" si="15"/>
        <v>2784</v>
      </c>
      <c r="BJ35" s="74" t="s">
        <v>82</v>
      </c>
      <c r="BK35" s="75"/>
      <c r="BL35" s="75"/>
      <c r="BM35" s="75"/>
      <c r="BN35" s="75"/>
      <c r="BO35" s="76"/>
      <c r="BP35" s="75"/>
      <c r="BQ35" s="75"/>
      <c r="BR35" s="38"/>
      <c r="BS35" s="39"/>
      <c r="BT35" s="39"/>
      <c r="BU35" s="39"/>
      <c r="BV35" s="50"/>
      <c r="BW35" s="51">
        <v>6</v>
      </c>
      <c r="BX35" s="51">
        <v>597</v>
      </c>
      <c r="BY35" s="51">
        <v>-30</v>
      </c>
      <c r="BZ35" s="52">
        <v>597</v>
      </c>
      <c r="CA35" s="53">
        <v>1000</v>
      </c>
      <c r="CB35" s="54">
        <f t="shared" si="10"/>
        <v>597</v>
      </c>
      <c r="CC35" s="55">
        <f t="shared" si="16"/>
        <v>1503</v>
      </c>
      <c r="CD35" s="74" t="s">
        <v>82</v>
      </c>
      <c r="CE35" s="75"/>
      <c r="CF35" s="75"/>
      <c r="CG35" s="75"/>
      <c r="CH35" s="75"/>
      <c r="CI35" s="76"/>
      <c r="CJ35" s="75"/>
      <c r="CK35" s="75"/>
      <c r="CL35" s="38"/>
      <c r="CM35" s="39"/>
      <c r="CN35" s="39"/>
      <c r="CO35" s="39"/>
      <c r="CP35" s="39"/>
      <c r="CQ35" s="51">
        <v>7</v>
      </c>
      <c r="CR35" s="51">
        <v>175</v>
      </c>
      <c r="CS35" s="51">
        <v>-10</v>
      </c>
      <c r="CT35" s="52">
        <v>58</v>
      </c>
      <c r="CU35" s="53">
        <v>1000</v>
      </c>
      <c r="CV35" s="54">
        <f t="shared" si="11"/>
        <v>58</v>
      </c>
      <c r="CW35" s="55">
        <f t="shared" si="17"/>
        <v>1192</v>
      </c>
      <c r="CX35" s="74" t="s">
        <v>82</v>
      </c>
      <c r="CY35" s="75"/>
      <c r="CZ35" s="75"/>
      <c r="DA35" s="75"/>
      <c r="DB35" s="75"/>
      <c r="DC35" s="76"/>
      <c r="DD35" s="75"/>
      <c r="DE35" s="75"/>
      <c r="DF35" s="38"/>
      <c r="DG35" s="39"/>
      <c r="DH35" s="39"/>
      <c r="DI35" s="39"/>
      <c r="DJ35" s="39"/>
      <c r="DK35" s="51">
        <v>4</v>
      </c>
      <c r="DL35" s="51">
        <v>237</v>
      </c>
      <c r="DM35" s="51">
        <v>-98</v>
      </c>
      <c r="DN35" s="52">
        <v>24</v>
      </c>
      <c r="DO35" s="53">
        <v>1000</v>
      </c>
      <c r="DP35" s="54">
        <f t="shared" si="12"/>
        <v>24</v>
      </c>
      <c r="DQ35" s="55">
        <f t="shared" si="18"/>
        <v>-428</v>
      </c>
    </row>
    <row r="36" spans="1:121" ht="15">
      <c r="A36" s="74" t="s">
        <v>83</v>
      </c>
      <c r="B36" s="75"/>
      <c r="C36" s="75"/>
      <c r="D36" s="75"/>
      <c r="E36" s="75"/>
      <c r="F36" s="76"/>
      <c r="G36" s="75"/>
      <c r="H36" s="75"/>
      <c r="I36" s="38"/>
      <c r="J36" s="39"/>
      <c r="K36" s="39"/>
      <c r="L36" s="39"/>
      <c r="M36" s="50"/>
      <c r="N36" s="51">
        <v>6</v>
      </c>
      <c r="O36" s="51"/>
      <c r="P36" s="51"/>
      <c r="Q36" s="52"/>
      <c r="R36" s="53">
        <v>1000</v>
      </c>
      <c r="S36" s="54">
        <f t="shared" si="13"/>
        <v>0</v>
      </c>
      <c r="T36" s="55">
        <f t="shared" si="0"/>
        <v>0</v>
      </c>
      <c r="V36" s="74" t="s">
        <v>83</v>
      </c>
      <c r="W36" s="75"/>
      <c r="X36" s="75"/>
      <c r="Y36" s="75"/>
      <c r="Z36" s="75"/>
      <c r="AA36" s="76"/>
      <c r="AB36" s="75"/>
      <c r="AC36" s="75"/>
      <c r="AD36" s="38"/>
      <c r="AE36" s="39"/>
      <c r="AF36" s="39"/>
      <c r="AG36" s="39"/>
      <c r="AH36" s="50"/>
      <c r="AI36" s="51">
        <v>6</v>
      </c>
      <c r="AJ36" s="51"/>
      <c r="AK36" s="51"/>
      <c r="AL36" s="52"/>
      <c r="AM36" s="53">
        <v>1000</v>
      </c>
      <c r="AN36" s="54">
        <f t="shared" si="8"/>
        <v>0</v>
      </c>
      <c r="AO36" s="55">
        <f t="shared" si="14"/>
        <v>0</v>
      </c>
      <c r="AP36" s="74" t="s">
        <v>83</v>
      </c>
      <c r="AQ36" s="75"/>
      <c r="AR36" s="75"/>
      <c r="AS36" s="75"/>
      <c r="AT36" s="75"/>
      <c r="AU36" s="76"/>
      <c r="AV36" s="75"/>
      <c r="AW36" s="75"/>
      <c r="AX36" s="38"/>
      <c r="AY36" s="39"/>
      <c r="AZ36" s="39"/>
      <c r="BA36" s="39"/>
      <c r="BB36" s="50"/>
      <c r="BC36" s="51">
        <v>6</v>
      </c>
      <c r="BD36" s="51"/>
      <c r="BE36" s="51"/>
      <c r="BF36" s="52"/>
      <c r="BG36" s="53">
        <v>1000</v>
      </c>
      <c r="BH36" s="54">
        <f t="shared" si="9"/>
        <v>0</v>
      </c>
      <c r="BI36" s="55">
        <f t="shared" si="15"/>
        <v>2784</v>
      </c>
      <c r="BJ36" s="74" t="s">
        <v>83</v>
      </c>
      <c r="BK36" s="75"/>
      <c r="BL36" s="75"/>
      <c r="BM36" s="75"/>
      <c r="BN36" s="75"/>
      <c r="BO36" s="76"/>
      <c r="BP36" s="75"/>
      <c r="BQ36" s="75"/>
      <c r="BR36" s="38"/>
      <c r="BS36" s="39"/>
      <c r="BT36" s="39"/>
      <c r="BU36" s="39"/>
      <c r="BV36" s="50"/>
      <c r="BW36" s="51">
        <v>6</v>
      </c>
      <c r="BX36" s="51">
        <v>54</v>
      </c>
      <c r="BY36" s="51">
        <v>-282</v>
      </c>
      <c r="BZ36" s="52">
        <v>-114</v>
      </c>
      <c r="CA36" s="53">
        <v>1000</v>
      </c>
      <c r="CB36" s="54">
        <f t="shared" si="10"/>
        <v>-114</v>
      </c>
      <c r="CC36" s="55">
        <f t="shared" si="16"/>
        <v>1389</v>
      </c>
      <c r="CD36" s="74" t="s">
        <v>83</v>
      </c>
      <c r="CE36" s="75"/>
      <c r="CF36" s="75"/>
      <c r="CG36" s="75"/>
      <c r="CH36" s="75"/>
      <c r="CI36" s="76"/>
      <c r="CJ36" s="75"/>
      <c r="CK36" s="75"/>
      <c r="CL36" s="38"/>
      <c r="CM36" s="39"/>
      <c r="CN36" s="39"/>
      <c r="CO36" s="39"/>
      <c r="CP36" s="39"/>
      <c r="CQ36" s="51"/>
      <c r="CR36" s="51"/>
      <c r="CS36" s="51"/>
      <c r="CT36" s="52"/>
      <c r="CU36" s="53">
        <v>1000</v>
      </c>
      <c r="CV36" s="54">
        <f t="shared" si="11"/>
        <v>0</v>
      </c>
      <c r="CW36" s="55">
        <f t="shared" si="17"/>
        <v>1192</v>
      </c>
      <c r="CX36" s="74" t="s">
        <v>83</v>
      </c>
      <c r="CY36" s="75"/>
      <c r="CZ36" s="75"/>
      <c r="DA36" s="75"/>
      <c r="DB36" s="75"/>
      <c r="DC36" s="76"/>
      <c r="DD36" s="75"/>
      <c r="DE36" s="75"/>
      <c r="DF36" s="38"/>
      <c r="DG36" s="39"/>
      <c r="DH36" s="39"/>
      <c r="DI36" s="39"/>
      <c r="DJ36" s="39"/>
      <c r="DK36" s="51"/>
      <c r="DL36" s="51"/>
      <c r="DM36" s="51"/>
      <c r="DN36" s="52"/>
      <c r="DO36" s="53">
        <v>1000</v>
      </c>
      <c r="DP36" s="54">
        <f t="shared" si="12"/>
        <v>0</v>
      </c>
      <c r="DQ36" s="55">
        <f t="shared" si="18"/>
        <v>-428</v>
      </c>
    </row>
    <row r="37" spans="1:121" ht="15">
      <c r="A37" s="74" t="s">
        <v>84</v>
      </c>
      <c r="B37" s="75"/>
      <c r="C37" s="75"/>
      <c r="D37" s="75"/>
      <c r="E37" s="75"/>
      <c r="F37" s="76"/>
      <c r="G37" s="75"/>
      <c r="H37" s="75"/>
      <c r="I37" s="38"/>
      <c r="J37" s="39"/>
      <c r="K37" s="39"/>
      <c r="L37" s="39"/>
      <c r="M37" s="50"/>
      <c r="N37" s="51">
        <v>6</v>
      </c>
      <c r="O37" s="51"/>
      <c r="P37" s="51"/>
      <c r="Q37" s="52"/>
      <c r="R37" s="53">
        <v>1000</v>
      </c>
      <c r="S37" s="54">
        <f t="shared" si="13"/>
        <v>0</v>
      </c>
      <c r="T37" s="55">
        <f t="shared" si="0"/>
        <v>0</v>
      </c>
      <c r="V37" s="74" t="s">
        <v>84</v>
      </c>
      <c r="W37" s="75"/>
      <c r="X37" s="75"/>
      <c r="Y37" s="75"/>
      <c r="Z37" s="75"/>
      <c r="AA37" s="76"/>
      <c r="AB37" s="75"/>
      <c r="AC37" s="75"/>
      <c r="AD37" s="38"/>
      <c r="AE37" s="39"/>
      <c r="AF37" s="39"/>
      <c r="AG37" s="39"/>
      <c r="AH37" s="50"/>
      <c r="AI37" s="51">
        <v>6</v>
      </c>
      <c r="AJ37" s="51"/>
      <c r="AK37" s="51"/>
      <c r="AL37" s="52"/>
      <c r="AM37" s="53">
        <v>1000</v>
      </c>
      <c r="AN37" s="54">
        <f t="shared" si="8"/>
        <v>0</v>
      </c>
      <c r="AO37" s="55">
        <f t="shared" si="14"/>
        <v>0</v>
      </c>
      <c r="AP37" s="74" t="s">
        <v>84</v>
      </c>
      <c r="AQ37" s="75"/>
      <c r="AR37" s="75"/>
      <c r="AS37" s="75"/>
      <c r="AT37" s="75"/>
      <c r="AU37" s="76"/>
      <c r="AV37" s="75"/>
      <c r="AW37" s="75"/>
      <c r="AX37" s="38"/>
      <c r="AY37" s="39"/>
      <c r="AZ37" s="39"/>
      <c r="BA37" s="39"/>
      <c r="BB37" s="50"/>
      <c r="BC37" s="51">
        <v>6</v>
      </c>
      <c r="BD37" s="51"/>
      <c r="BE37" s="51"/>
      <c r="BF37" s="52"/>
      <c r="BG37" s="53">
        <v>1000</v>
      </c>
      <c r="BH37" s="54">
        <f t="shared" si="9"/>
        <v>0</v>
      </c>
      <c r="BI37" s="55">
        <f t="shared" si="15"/>
        <v>2784</v>
      </c>
      <c r="BJ37" s="74" t="s">
        <v>84</v>
      </c>
      <c r="BK37" s="75"/>
      <c r="BL37" s="75"/>
      <c r="BM37" s="75"/>
      <c r="BN37" s="75"/>
      <c r="BO37" s="76"/>
      <c r="BP37" s="75"/>
      <c r="BQ37" s="75"/>
      <c r="BR37" s="38"/>
      <c r="BS37" s="39"/>
      <c r="BT37" s="39"/>
      <c r="BU37" s="39"/>
      <c r="BV37" s="50"/>
      <c r="BW37" s="51">
        <v>6</v>
      </c>
      <c r="BX37" s="51">
        <v>120</v>
      </c>
      <c r="BY37" s="51">
        <v>-329</v>
      </c>
      <c r="BZ37" s="52">
        <v>120</v>
      </c>
      <c r="CA37" s="53">
        <v>1000</v>
      </c>
      <c r="CB37" s="54">
        <f t="shared" si="10"/>
        <v>120</v>
      </c>
      <c r="CC37" s="55">
        <f t="shared" si="16"/>
        <v>1509</v>
      </c>
      <c r="CD37" s="74" t="s">
        <v>84</v>
      </c>
      <c r="CE37" s="75"/>
      <c r="CF37" s="75"/>
      <c r="CG37" s="75"/>
      <c r="CH37" s="75"/>
      <c r="CI37" s="76"/>
      <c r="CJ37" s="75"/>
      <c r="CK37" s="75"/>
      <c r="CL37" s="38"/>
      <c r="CM37" s="39"/>
      <c r="CN37" s="39"/>
      <c r="CO37" s="39"/>
      <c r="CP37" s="39"/>
      <c r="CQ37" s="51"/>
      <c r="CR37" s="51"/>
      <c r="CS37" s="51"/>
      <c r="CT37" s="52"/>
      <c r="CU37" s="53">
        <v>1000</v>
      </c>
      <c r="CV37" s="54">
        <f t="shared" si="11"/>
        <v>0</v>
      </c>
      <c r="CW37" s="55">
        <f t="shared" si="17"/>
        <v>1192</v>
      </c>
      <c r="CX37" s="74" t="s">
        <v>84</v>
      </c>
      <c r="CY37" s="75"/>
      <c r="CZ37" s="75"/>
      <c r="DA37" s="75"/>
      <c r="DB37" s="75"/>
      <c r="DC37" s="76"/>
      <c r="DD37" s="75"/>
      <c r="DE37" s="75"/>
      <c r="DF37" s="38"/>
      <c r="DG37" s="39"/>
      <c r="DH37" s="39"/>
      <c r="DI37" s="39"/>
      <c r="DJ37" s="39"/>
      <c r="DK37" s="51"/>
      <c r="DL37" s="51"/>
      <c r="DM37" s="51"/>
      <c r="DN37" s="52"/>
      <c r="DO37" s="53">
        <v>1000</v>
      </c>
      <c r="DP37" s="54">
        <f t="shared" si="12"/>
        <v>0</v>
      </c>
      <c r="DQ37" s="55">
        <f t="shared" si="18"/>
        <v>-428</v>
      </c>
    </row>
    <row r="38" spans="1:121" ht="15">
      <c r="A38" s="74" t="s">
        <v>85</v>
      </c>
      <c r="B38" s="75"/>
      <c r="C38" s="75"/>
      <c r="D38" s="75"/>
      <c r="E38" s="75"/>
      <c r="F38" s="76"/>
      <c r="G38" s="75"/>
      <c r="H38" s="75"/>
      <c r="I38" s="38"/>
      <c r="J38" s="39"/>
      <c r="K38" s="39"/>
      <c r="L38" s="39"/>
      <c r="M38" s="50"/>
      <c r="N38" s="51">
        <v>6</v>
      </c>
      <c r="O38" s="51"/>
      <c r="P38" s="51"/>
      <c r="Q38" s="52"/>
      <c r="R38" s="53">
        <v>1000</v>
      </c>
      <c r="S38" s="54">
        <f t="shared" si="13"/>
        <v>0</v>
      </c>
      <c r="T38" s="55">
        <f t="shared" si="0"/>
        <v>0</v>
      </c>
      <c r="V38" s="74" t="s">
        <v>85</v>
      </c>
      <c r="W38" s="75"/>
      <c r="X38" s="75"/>
      <c r="Y38" s="75"/>
      <c r="Z38" s="75"/>
      <c r="AA38" s="76"/>
      <c r="AB38" s="75"/>
      <c r="AC38" s="75"/>
      <c r="AD38" s="38"/>
      <c r="AE38" s="39"/>
      <c r="AF38" s="39"/>
      <c r="AG38" s="39"/>
      <c r="AH38" s="50"/>
      <c r="AI38" s="51">
        <v>6</v>
      </c>
      <c r="AJ38" s="51"/>
      <c r="AK38" s="51"/>
      <c r="AL38" s="52"/>
      <c r="AM38" s="53">
        <v>1000</v>
      </c>
      <c r="AN38" s="54">
        <f t="shared" si="8"/>
        <v>0</v>
      </c>
      <c r="AO38" s="55">
        <f t="shared" si="14"/>
        <v>0</v>
      </c>
      <c r="AP38" s="74" t="s">
        <v>85</v>
      </c>
      <c r="AQ38" s="75"/>
      <c r="AR38" s="75"/>
      <c r="AS38" s="75"/>
      <c r="AT38" s="75"/>
      <c r="AU38" s="76"/>
      <c r="AV38" s="75"/>
      <c r="AW38" s="75"/>
      <c r="AX38" s="38"/>
      <c r="AY38" s="39"/>
      <c r="AZ38" s="39"/>
      <c r="BA38" s="39"/>
      <c r="BB38" s="50"/>
      <c r="BC38" s="51">
        <v>6</v>
      </c>
      <c r="BD38" s="51"/>
      <c r="BE38" s="51"/>
      <c r="BF38" s="52"/>
      <c r="BG38" s="53">
        <v>1000</v>
      </c>
      <c r="BH38" s="54">
        <f t="shared" si="9"/>
        <v>0</v>
      </c>
      <c r="BI38" s="55">
        <f t="shared" si="15"/>
        <v>2784</v>
      </c>
      <c r="BJ38" s="74" t="s">
        <v>85</v>
      </c>
      <c r="BK38" s="75"/>
      <c r="BL38" s="75"/>
      <c r="BM38" s="75"/>
      <c r="BN38" s="75"/>
      <c r="BO38" s="76"/>
      <c r="BP38" s="75"/>
      <c r="BQ38" s="75"/>
      <c r="BR38" s="38"/>
      <c r="BS38" s="39"/>
      <c r="BT38" s="39"/>
      <c r="BU38" s="39"/>
      <c r="BV38" s="50"/>
      <c r="BW38" s="51">
        <v>6</v>
      </c>
      <c r="BX38" s="51">
        <v>122</v>
      </c>
      <c r="BY38" s="51">
        <v>-530</v>
      </c>
      <c r="BZ38" s="52">
        <v>-482</v>
      </c>
      <c r="CA38" s="53">
        <v>1000</v>
      </c>
      <c r="CB38" s="54">
        <f t="shared" si="10"/>
        <v>-482</v>
      </c>
      <c r="CC38" s="55">
        <f t="shared" si="16"/>
        <v>1027</v>
      </c>
      <c r="CD38" s="74" t="s">
        <v>85</v>
      </c>
      <c r="CE38" s="75"/>
      <c r="CF38" s="75"/>
      <c r="CG38" s="75"/>
      <c r="CH38" s="75"/>
      <c r="CI38" s="76"/>
      <c r="CJ38" s="75"/>
      <c r="CK38" s="75"/>
      <c r="CL38" s="38"/>
      <c r="CM38" s="39"/>
      <c r="CN38" s="39"/>
      <c r="CO38" s="39"/>
      <c r="CP38" s="39"/>
      <c r="CQ38" s="51"/>
      <c r="CR38" s="51"/>
      <c r="CS38" s="51"/>
      <c r="CT38" s="52"/>
      <c r="CU38" s="53">
        <v>1000</v>
      </c>
      <c r="CV38" s="54">
        <f t="shared" si="11"/>
        <v>0</v>
      </c>
      <c r="CW38" s="55">
        <f t="shared" si="17"/>
        <v>1192</v>
      </c>
      <c r="CX38" s="74" t="s">
        <v>85</v>
      </c>
      <c r="CY38" s="75"/>
      <c r="CZ38" s="75"/>
      <c r="DA38" s="75"/>
      <c r="DB38" s="75"/>
      <c r="DC38" s="76"/>
      <c r="DD38" s="75"/>
      <c r="DE38" s="75"/>
      <c r="DF38" s="38"/>
      <c r="DG38" s="39"/>
      <c r="DH38" s="39"/>
      <c r="DI38" s="39"/>
      <c r="DJ38" s="39"/>
      <c r="DK38" s="51"/>
      <c r="DL38" s="51"/>
      <c r="DM38" s="51"/>
      <c r="DN38" s="52"/>
      <c r="DO38" s="53">
        <v>1000</v>
      </c>
      <c r="DP38" s="54">
        <f t="shared" si="12"/>
        <v>0</v>
      </c>
      <c r="DQ38" s="55">
        <f t="shared" si="18"/>
        <v>-428</v>
      </c>
    </row>
    <row r="39" spans="1:121" ht="15">
      <c r="A39" s="74" t="s">
        <v>86</v>
      </c>
      <c r="B39" s="75"/>
      <c r="C39" s="75"/>
      <c r="D39" s="75"/>
      <c r="E39" s="75"/>
      <c r="F39" s="76"/>
      <c r="G39" s="75"/>
      <c r="H39" s="75"/>
      <c r="I39" s="38"/>
      <c r="J39" s="39"/>
      <c r="K39" s="39"/>
      <c r="L39" s="39"/>
      <c r="M39" s="50"/>
      <c r="N39" s="51">
        <v>6</v>
      </c>
      <c r="O39" s="51"/>
      <c r="P39" s="51"/>
      <c r="Q39" s="52"/>
      <c r="R39" s="53">
        <v>1000</v>
      </c>
      <c r="S39" s="54">
        <f t="shared" si="13"/>
        <v>0</v>
      </c>
      <c r="T39" s="55">
        <f t="shared" si="0"/>
        <v>0</v>
      </c>
      <c r="V39" s="74" t="s">
        <v>86</v>
      </c>
      <c r="W39" s="75"/>
      <c r="X39" s="75"/>
      <c r="Y39" s="75"/>
      <c r="Z39" s="75"/>
      <c r="AA39" s="76"/>
      <c r="AB39" s="75"/>
      <c r="AC39" s="75"/>
      <c r="AD39" s="38"/>
      <c r="AE39" s="39"/>
      <c r="AF39" s="39"/>
      <c r="AG39" s="39"/>
      <c r="AH39" s="50"/>
      <c r="AI39" s="51">
        <v>6</v>
      </c>
      <c r="AJ39" s="51"/>
      <c r="AK39" s="51"/>
      <c r="AL39" s="52"/>
      <c r="AM39" s="53">
        <v>1000</v>
      </c>
      <c r="AN39" s="54">
        <f t="shared" si="8"/>
        <v>0</v>
      </c>
      <c r="AO39" s="55">
        <f t="shared" si="14"/>
        <v>0</v>
      </c>
      <c r="AP39" s="74" t="s">
        <v>86</v>
      </c>
      <c r="AQ39" s="75"/>
      <c r="AR39" s="75"/>
      <c r="AS39" s="75"/>
      <c r="AT39" s="75"/>
      <c r="AU39" s="76"/>
      <c r="AV39" s="75"/>
      <c r="AW39" s="75"/>
      <c r="AX39" s="38"/>
      <c r="AY39" s="39"/>
      <c r="AZ39" s="39"/>
      <c r="BA39" s="39"/>
      <c r="BB39" s="50"/>
      <c r="BC39" s="51">
        <v>6</v>
      </c>
      <c r="BD39" s="51"/>
      <c r="BE39" s="51"/>
      <c r="BF39" s="52"/>
      <c r="BG39" s="53">
        <v>1000</v>
      </c>
      <c r="BH39" s="54">
        <f t="shared" si="9"/>
        <v>0</v>
      </c>
      <c r="BI39" s="55">
        <f t="shared" si="15"/>
        <v>2784</v>
      </c>
      <c r="BJ39" s="74" t="s">
        <v>86</v>
      </c>
      <c r="BK39" s="75"/>
      <c r="BL39" s="75"/>
      <c r="BM39" s="75"/>
      <c r="BN39" s="75"/>
      <c r="BO39" s="76"/>
      <c r="BP39" s="75"/>
      <c r="BQ39" s="75"/>
      <c r="BR39" s="38"/>
      <c r="BS39" s="39"/>
      <c r="BT39" s="39"/>
      <c r="BU39" s="39"/>
      <c r="BV39" s="50"/>
      <c r="BW39" s="51">
        <v>6</v>
      </c>
      <c r="BX39" s="51">
        <v>211</v>
      </c>
      <c r="BY39" s="51">
        <v>-54</v>
      </c>
      <c r="BZ39" s="52">
        <v>44</v>
      </c>
      <c r="CA39" s="53">
        <v>1000</v>
      </c>
      <c r="CB39" s="54">
        <f t="shared" si="10"/>
        <v>44</v>
      </c>
      <c r="CC39" s="55">
        <f t="shared" si="16"/>
        <v>1071</v>
      </c>
      <c r="CD39" s="74" t="s">
        <v>86</v>
      </c>
      <c r="CE39" s="75"/>
      <c r="CF39" s="75"/>
      <c r="CG39" s="75"/>
      <c r="CH39" s="75"/>
      <c r="CI39" s="76"/>
      <c r="CJ39" s="75"/>
      <c r="CK39" s="75"/>
      <c r="CL39" s="38"/>
      <c r="CM39" s="39"/>
      <c r="CN39" s="39"/>
      <c r="CO39" s="39"/>
      <c r="CP39" s="39"/>
      <c r="CQ39" s="51"/>
      <c r="CR39" s="51"/>
      <c r="CS39" s="51"/>
      <c r="CT39" s="52"/>
      <c r="CU39" s="53">
        <v>1000</v>
      </c>
      <c r="CV39" s="54">
        <f t="shared" si="11"/>
        <v>0</v>
      </c>
      <c r="CW39" s="55">
        <f t="shared" si="17"/>
        <v>1192</v>
      </c>
      <c r="CX39" s="74" t="s">
        <v>86</v>
      </c>
      <c r="CY39" s="75"/>
      <c r="CZ39" s="75"/>
      <c r="DA39" s="75"/>
      <c r="DB39" s="75"/>
      <c r="DC39" s="76"/>
      <c r="DD39" s="75"/>
      <c r="DE39" s="75"/>
      <c r="DF39" s="38"/>
      <c r="DG39" s="39"/>
      <c r="DH39" s="39"/>
      <c r="DI39" s="39"/>
      <c r="DJ39" s="39"/>
      <c r="DK39" s="51"/>
      <c r="DL39" s="51"/>
      <c r="DM39" s="51"/>
      <c r="DN39" s="52"/>
      <c r="DO39" s="53">
        <v>1000</v>
      </c>
      <c r="DP39" s="54">
        <f t="shared" si="12"/>
        <v>0</v>
      </c>
      <c r="DQ39" s="55">
        <f t="shared" si="18"/>
        <v>-428</v>
      </c>
    </row>
    <row r="40" spans="1:121" ht="15">
      <c r="A40" s="74" t="s">
        <v>87</v>
      </c>
      <c r="B40" s="75"/>
      <c r="C40" s="75"/>
      <c r="D40" s="75"/>
      <c r="E40" s="75"/>
      <c r="F40" s="76"/>
      <c r="G40" s="75"/>
      <c r="H40" s="75"/>
      <c r="I40" s="38"/>
      <c r="J40" s="39"/>
      <c r="K40" s="39"/>
      <c r="L40" s="39"/>
      <c r="M40" s="50"/>
      <c r="N40" s="51">
        <v>6</v>
      </c>
      <c r="O40" s="51"/>
      <c r="P40" s="51"/>
      <c r="Q40" s="52"/>
      <c r="R40" s="53">
        <v>1000</v>
      </c>
      <c r="S40" s="54">
        <f t="shared" si="13"/>
        <v>0</v>
      </c>
      <c r="T40" s="55">
        <f t="shared" si="0"/>
        <v>0</v>
      </c>
      <c r="V40" s="74" t="s">
        <v>87</v>
      </c>
      <c r="W40" s="75"/>
      <c r="X40" s="75"/>
      <c r="Y40" s="75"/>
      <c r="Z40" s="75"/>
      <c r="AA40" s="76"/>
      <c r="AB40" s="75"/>
      <c r="AC40" s="75"/>
      <c r="AD40" s="38"/>
      <c r="AE40" s="39"/>
      <c r="AF40" s="39"/>
      <c r="AG40" s="39"/>
      <c r="AH40" s="50"/>
      <c r="AI40" s="51">
        <v>6</v>
      </c>
      <c r="AJ40" s="51"/>
      <c r="AK40" s="51"/>
      <c r="AL40" s="52"/>
      <c r="AM40" s="53">
        <v>1000</v>
      </c>
      <c r="AN40" s="54">
        <f t="shared" si="8"/>
        <v>0</v>
      </c>
      <c r="AO40" s="55">
        <f t="shared" si="14"/>
        <v>0</v>
      </c>
      <c r="AP40" s="74" t="s">
        <v>87</v>
      </c>
      <c r="AQ40" s="75"/>
      <c r="AR40" s="75"/>
      <c r="AS40" s="75"/>
      <c r="AT40" s="75"/>
      <c r="AU40" s="76"/>
      <c r="AV40" s="75"/>
      <c r="AW40" s="75"/>
      <c r="AX40" s="38"/>
      <c r="AY40" s="39"/>
      <c r="AZ40" s="39"/>
      <c r="BA40" s="39"/>
      <c r="BB40" s="50"/>
      <c r="BC40" s="51">
        <v>6</v>
      </c>
      <c r="BD40" s="51"/>
      <c r="BE40" s="51"/>
      <c r="BF40" s="52"/>
      <c r="BG40" s="53">
        <v>1000</v>
      </c>
      <c r="BH40" s="54">
        <f t="shared" si="9"/>
        <v>0</v>
      </c>
      <c r="BI40" s="55">
        <f t="shared" si="15"/>
        <v>2784</v>
      </c>
      <c r="BJ40" s="74" t="s">
        <v>87</v>
      </c>
      <c r="BK40" s="75"/>
      <c r="BL40" s="75"/>
      <c r="BM40" s="75"/>
      <c r="BN40" s="75"/>
      <c r="BO40" s="76"/>
      <c r="BP40" s="75"/>
      <c r="BQ40" s="75"/>
      <c r="BR40" s="38"/>
      <c r="BS40" s="39"/>
      <c r="BT40" s="39"/>
      <c r="BU40" s="39"/>
      <c r="BV40" s="50"/>
      <c r="BW40" s="51">
        <v>6</v>
      </c>
      <c r="BX40" s="51">
        <v>78</v>
      </c>
      <c r="BY40" s="51">
        <v>-240</v>
      </c>
      <c r="BZ40" s="52">
        <v>-100</v>
      </c>
      <c r="CA40" s="53">
        <v>1000</v>
      </c>
      <c r="CB40" s="54">
        <f t="shared" si="10"/>
        <v>-100</v>
      </c>
      <c r="CC40" s="55">
        <f t="shared" si="16"/>
        <v>971</v>
      </c>
      <c r="CD40" s="74" t="s">
        <v>87</v>
      </c>
      <c r="CE40" s="75"/>
      <c r="CF40" s="75"/>
      <c r="CG40" s="75"/>
      <c r="CH40" s="75"/>
      <c r="CI40" s="76"/>
      <c r="CJ40" s="75"/>
      <c r="CK40" s="75"/>
      <c r="CL40" s="38"/>
      <c r="CM40" s="39"/>
      <c r="CN40" s="39"/>
      <c r="CO40" s="39"/>
      <c r="CP40" s="39"/>
      <c r="CQ40" s="51"/>
      <c r="CR40" s="51"/>
      <c r="CS40" s="51"/>
      <c r="CT40" s="52"/>
      <c r="CU40" s="53">
        <v>1000</v>
      </c>
      <c r="CV40" s="54">
        <f t="shared" si="11"/>
        <v>0</v>
      </c>
      <c r="CW40" s="55">
        <f t="shared" si="17"/>
        <v>1192</v>
      </c>
      <c r="CX40" s="74" t="s">
        <v>87</v>
      </c>
      <c r="CY40" s="75"/>
      <c r="CZ40" s="75"/>
      <c r="DA40" s="75"/>
      <c r="DB40" s="75"/>
      <c r="DC40" s="76"/>
      <c r="DD40" s="75"/>
      <c r="DE40" s="75"/>
      <c r="DF40" s="38"/>
      <c r="DG40" s="39"/>
      <c r="DH40" s="39"/>
      <c r="DI40" s="39"/>
      <c r="DJ40" s="39"/>
      <c r="DK40" s="51"/>
      <c r="DL40" s="51"/>
      <c r="DM40" s="51"/>
      <c r="DN40" s="52"/>
      <c r="DO40" s="53">
        <v>1000</v>
      </c>
      <c r="DP40" s="54">
        <f t="shared" si="12"/>
        <v>0</v>
      </c>
      <c r="DQ40" s="55">
        <f t="shared" si="18"/>
        <v>-428</v>
      </c>
    </row>
    <row r="41" spans="1:121" ht="15">
      <c r="A41" s="74" t="s">
        <v>88</v>
      </c>
      <c r="B41" s="75"/>
      <c r="C41" s="75"/>
      <c r="D41" s="75"/>
      <c r="E41" s="75"/>
      <c r="F41" s="76"/>
      <c r="G41" s="75"/>
      <c r="H41" s="75"/>
      <c r="I41" s="38"/>
      <c r="J41" s="39"/>
      <c r="K41" s="39"/>
      <c r="L41" s="39"/>
      <c r="M41" s="50"/>
      <c r="N41" s="51">
        <v>6</v>
      </c>
      <c r="O41" s="51"/>
      <c r="P41" s="51"/>
      <c r="Q41" s="52"/>
      <c r="R41" s="53">
        <v>1000</v>
      </c>
      <c r="S41" s="54">
        <f t="shared" si="13"/>
        <v>0</v>
      </c>
      <c r="T41" s="55">
        <f t="shared" si="0"/>
        <v>0</v>
      </c>
      <c r="V41" s="74" t="s">
        <v>88</v>
      </c>
      <c r="W41" s="75"/>
      <c r="X41" s="75"/>
      <c r="Y41" s="75"/>
      <c r="Z41" s="75"/>
      <c r="AA41" s="76"/>
      <c r="AB41" s="75"/>
      <c r="AC41" s="75"/>
      <c r="AD41" s="38"/>
      <c r="AE41" s="39"/>
      <c r="AF41" s="39"/>
      <c r="AG41" s="39"/>
      <c r="AH41" s="50"/>
      <c r="AI41" s="51">
        <v>6</v>
      </c>
      <c r="AJ41" s="51"/>
      <c r="AK41" s="51"/>
      <c r="AL41" s="52"/>
      <c r="AM41" s="53">
        <v>1000</v>
      </c>
      <c r="AN41" s="54">
        <f t="shared" si="8"/>
        <v>0</v>
      </c>
      <c r="AO41" s="55">
        <f t="shared" si="14"/>
        <v>0</v>
      </c>
      <c r="AP41" s="74" t="s">
        <v>88</v>
      </c>
      <c r="AQ41" s="75"/>
      <c r="AR41" s="75"/>
      <c r="AS41" s="75"/>
      <c r="AT41" s="75"/>
      <c r="AU41" s="76"/>
      <c r="AV41" s="75"/>
      <c r="AW41" s="75"/>
      <c r="AX41" s="38"/>
      <c r="AY41" s="39"/>
      <c r="AZ41" s="39"/>
      <c r="BA41" s="39"/>
      <c r="BB41" s="50"/>
      <c r="BC41" s="51">
        <v>6</v>
      </c>
      <c r="BD41" s="51"/>
      <c r="BE41" s="51"/>
      <c r="BF41" s="52"/>
      <c r="BG41" s="53">
        <v>1000</v>
      </c>
      <c r="BH41" s="54">
        <f t="shared" si="9"/>
        <v>0</v>
      </c>
      <c r="BI41" s="55">
        <f t="shared" si="15"/>
        <v>2784</v>
      </c>
      <c r="BJ41" s="74" t="s">
        <v>88</v>
      </c>
      <c r="BK41" s="75"/>
      <c r="BL41" s="75"/>
      <c r="BM41" s="75"/>
      <c r="BN41" s="75"/>
      <c r="BO41" s="76"/>
      <c r="BP41" s="75"/>
      <c r="BQ41" s="75"/>
      <c r="BR41" s="38"/>
      <c r="BS41" s="39"/>
      <c r="BT41" s="39"/>
      <c r="BU41" s="39"/>
      <c r="BV41" s="50"/>
      <c r="BW41" s="51">
        <v>6</v>
      </c>
      <c r="BX41" s="51">
        <v>18</v>
      </c>
      <c r="BY41" s="51">
        <v>-3417</v>
      </c>
      <c r="BZ41" s="52">
        <v>-187</v>
      </c>
      <c r="CA41" s="53">
        <v>1000</v>
      </c>
      <c r="CB41" s="54">
        <f t="shared" si="10"/>
        <v>-187</v>
      </c>
      <c r="CC41" s="55">
        <f t="shared" si="16"/>
        <v>784</v>
      </c>
      <c r="CD41" s="74" t="s">
        <v>88</v>
      </c>
      <c r="CE41" s="75"/>
      <c r="CF41" s="75"/>
      <c r="CG41" s="75"/>
      <c r="CH41" s="75"/>
      <c r="CI41" s="76"/>
      <c r="CJ41" s="75"/>
      <c r="CK41" s="75"/>
      <c r="CL41" s="38"/>
      <c r="CM41" s="39"/>
      <c r="CN41" s="39"/>
      <c r="CO41" s="39"/>
      <c r="CP41" s="39"/>
      <c r="CQ41" s="51"/>
      <c r="CR41" s="51"/>
      <c r="CS41" s="51"/>
      <c r="CT41" s="52"/>
      <c r="CU41" s="53">
        <v>1000</v>
      </c>
      <c r="CV41" s="54">
        <f t="shared" si="11"/>
        <v>0</v>
      </c>
      <c r="CW41" s="55">
        <f t="shared" si="17"/>
        <v>1192</v>
      </c>
      <c r="CX41" s="74" t="s">
        <v>88</v>
      </c>
      <c r="CY41" s="75"/>
      <c r="CZ41" s="75"/>
      <c r="DA41" s="75"/>
      <c r="DB41" s="75"/>
      <c r="DC41" s="76"/>
      <c r="DD41" s="75"/>
      <c r="DE41" s="75"/>
      <c r="DF41" s="38"/>
      <c r="DG41" s="39"/>
      <c r="DH41" s="39"/>
      <c r="DI41" s="39"/>
      <c r="DJ41" s="39"/>
      <c r="DK41" s="51"/>
      <c r="DL41" s="51"/>
      <c r="DM41" s="51"/>
      <c r="DN41" s="52"/>
      <c r="DO41" s="53">
        <v>1000</v>
      </c>
      <c r="DP41" s="54">
        <f t="shared" si="12"/>
        <v>0</v>
      </c>
      <c r="DQ41" s="55">
        <f t="shared" si="18"/>
        <v>-428</v>
      </c>
    </row>
    <row r="42" spans="1:121" ht="15">
      <c r="A42" s="74" t="s">
        <v>89</v>
      </c>
      <c r="B42" s="75"/>
      <c r="C42" s="75"/>
      <c r="D42" s="75"/>
      <c r="E42" s="75"/>
      <c r="F42" s="76"/>
      <c r="G42" s="75"/>
      <c r="H42" s="75"/>
      <c r="I42" s="38"/>
      <c r="J42" s="39"/>
      <c r="K42" s="39"/>
      <c r="L42" s="39"/>
      <c r="M42" s="50"/>
      <c r="N42" s="51">
        <v>6</v>
      </c>
      <c r="O42" s="51"/>
      <c r="P42" s="51"/>
      <c r="Q42" s="52"/>
      <c r="R42" s="53">
        <v>1000</v>
      </c>
      <c r="S42" s="54">
        <f t="shared" si="13"/>
        <v>0</v>
      </c>
      <c r="T42" s="55">
        <f t="shared" si="0"/>
        <v>0</v>
      </c>
      <c r="V42" s="74" t="s">
        <v>89</v>
      </c>
      <c r="W42" s="75"/>
      <c r="X42" s="75"/>
      <c r="Y42" s="75"/>
      <c r="Z42" s="75"/>
      <c r="AA42" s="76"/>
      <c r="AB42" s="75"/>
      <c r="AC42" s="75"/>
      <c r="AD42" s="38"/>
      <c r="AE42" s="39"/>
      <c r="AF42" s="39"/>
      <c r="AG42" s="39"/>
      <c r="AH42" s="50"/>
      <c r="AI42" s="51">
        <v>6</v>
      </c>
      <c r="AJ42" s="51"/>
      <c r="AK42" s="51"/>
      <c r="AL42" s="52"/>
      <c r="AM42" s="53">
        <v>1000</v>
      </c>
      <c r="AN42" s="54">
        <f t="shared" si="8"/>
        <v>0</v>
      </c>
      <c r="AO42" s="55">
        <f t="shared" si="14"/>
        <v>0</v>
      </c>
      <c r="AP42" s="74" t="s">
        <v>89</v>
      </c>
      <c r="AQ42" s="75"/>
      <c r="AR42" s="75"/>
      <c r="AS42" s="75"/>
      <c r="AT42" s="75"/>
      <c r="AU42" s="76"/>
      <c r="AV42" s="75"/>
      <c r="AW42" s="75"/>
      <c r="AX42" s="38"/>
      <c r="AY42" s="39"/>
      <c r="AZ42" s="39"/>
      <c r="BA42" s="39"/>
      <c r="BB42" s="50"/>
      <c r="BC42" s="51">
        <v>6</v>
      </c>
      <c r="BD42" s="51"/>
      <c r="BE42" s="51"/>
      <c r="BF42" s="52"/>
      <c r="BG42" s="53">
        <v>1000</v>
      </c>
      <c r="BH42" s="54">
        <f t="shared" si="9"/>
        <v>0</v>
      </c>
      <c r="BI42" s="55">
        <f t="shared" si="15"/>
        <v>2784</v>
      </c>
      <c r="BJ42" s="74" t="s">
        <v>89</v>
      </c>
      <c r="BK42" s="75"/>
      <c r="BL42" s="75"/>
      <c r="BM42" s="75"/>
      <c r="BN42" s="75"/>
      <c r="BO42" s="76"/>
      <c r="BP42" s="75"/>
      <c r="BQ42" s="75"/>
      <c r="BR42" s="38"/>
      <c r="BS42" s="39"/>
      <c r="BT42" s="39"/>
      <c r="BU42" s="39"/>
      <c r="BV42" s="50"/>
      <c r="BW42" s="51">
        <v>6</v>
      </c>
      <c r="BX42" s="51">
        <v>340</v>
      </c>
      <c r="BY42" s="51">
        <v>-154</v>
      </c>
      <c r="BZ42" s="52">
        <v>340</v>
      </c>
      <c r="CA42" s="53">
        <v>1000</v>
      </c>
      <c r="CB42" s="54">
        <f t="shared" si="10"/>
        <v>340</v>
      </c>
      <c r="CC42" s="55">
        <f t="shared" si="16"/>
        <v>1124</v>
      </c>
      <c r="CD42" s="74" t="s">
        <v>89</v>
      </c>
      <c r="CE42" s="75"/>
      <c r="CF42" s="75"/>
      <c r="CG42" s="75"/>
      <c r="CH42" s="75"/>
      <c r="CI42" s="76"/>
      <c r="CJ42" s="75"/>
      <c r="CK42" s="75"/>
      <c r="CL42" s="38"/>
      <c r="CM42" s="39"/>
      <c r="CN42" s="39"/>
      <c r="CO42" s="39"/>
      <c r="CP42" s="39"/>
      <c r="CQ42" s="51"/>
      <c r="CR42" s="51"/>
      <c r="CS42" s="51"/>
      <c r="CT42" s="52"/>
      <c r="CU42" s="53">
        <v>1000</v>
      </c>
      <c r="CV42" s="54">
        <f t="shared" si="11"/>
        <v>0</v>
      </c>
      <c r="CW42" s="55">
        <f t="shared" si="17"/>
        <v>1192</v>
      </c>
      <c r="CX42" s="74" t="s">
        <v>89</v>
      </c>
      <c r="CY42" s="75"/>
      <c r="CZ42" s="75"/>
      <c r="DA42" s="75"/>
      <c r="DB42" s="75"/>
      <c r="DC42" s="76"/>
      <c r="DD42" s="75"/>
      <c r="DE42" s="75"/>
      <c r="DF42" s="38"/>
      <c r="DG42" s="39"/>
      <c r="DH42" s="39"/>
      <c r="DI42" s="39"/>
      <c r="DJ42" s="39"/>
      <c r="DK42" s="51"/>
      <c r="DL42" s="51"/>
      <c r="DM42" s="51"/>
      <c r="DN42" s="52"/>
      <c r="DO42" s="53">
        <v>1000</v>
      </c>
      <c r="DP42" s="54">
        <f t="shared" si="12"/>
        <v>0</v>
      </c>
      <c r="DQ42" s="55">
        <f t="shared" si="18"/>
        <v>-428</v>
      </c>
    </row>
    <row r="43" spans="1:121" ht="15">
      <c r="A43" s="74" t="s">
        <v>90</v>
      </c>
      <c r="B43" s="75"/>
      <c r="C43" s="75"/>
      <c r="D43" s="75"/>
      <c r="E43" s="75"/>
      <c r="F43" s="76"/>
      <c r="G43" s="75"/>
      <c r="H43" s="75"/>
      <c r="I43" s="38"/>
      <c r="J43" s="39"/>
      <c r="K43" s="39"/>
      <c r="L43" s="39"/>
      <c r="M43" s="50"/>
      <c r="N43" s="51">
        <v>6</v>
      </c>
      <c r="O43" s="51"/>
      <c r="P43" s="51"/>
      <c r="Q43" s="52"/>
      <c r="R43" s="53">
        <v>1000</v>
      </c>
      <c r="S43" s="54">
        <f t="shared" si="13"/>
        <v>0</v>
      </c>
      <c r="T43" s="55">
        <f t="shared" si="0"/>
        <v>0</v>
      </c>
      <c r="V43" s="74" t="s">
        <v>90</v>
      </c>
      <c r="W43" s="75"/>
      <c r="X43" s="75"/>
      <c r="Y43" s="75"/>
      <c r="Z43" s="75"/>
      <c r="AA43" s="76"/>
      <c r="AB43" s="75"/>
      <c r="AC43" s="75"/>
      <c r="AD43" s="38"/>
      <c r="AE43" s="39"/>
      <c r="AF43" s="39"/>
      <c r="AG43" s="39"/>
      <c r="AH43" s="50"/>
      <c r="AI43" s="51">
        <v>6</v>
      </c>
      <c r="AJ43" s="51"/>
      <c r="AK43" s="51"/>
      <c r="AL43" s="52"/>
      <c r="AM43" s="53">
        <v>1000</v>
      </c>
      <c r="AN43" s="54">
        <f t="shared" si="8"/>
        <v>0</v>
      </c>
      <c r="AO43" s="55">
        <f t="shared" si="14"/>
        <v>0</v>
      </c>
      <c r="AP43" s="74" t="s">
        <v>90</v>
      </c>
      <c r="AQ43" s="75"/>
      <c r="AR43" s="75"/>
      <c r="AS43" s="75"/>
      <c r="AT43" s="75"/>
      <c r="AU43" s="76"/>
      <c r="AV43" s="75"/>
      <c r="AW43" s="75"/>
      <c r="AX43" s="38"/>
      <c r="AY43" s="39"/>
      <c r="AZ43" s="39"/>
      <c r="BA43" s="39"/>
      <c r="BB43" s="50"/>
      <c r="BC43" s="51">
        <v>6</v>
      </c>
      <c r="BD43" s="51"/>
      <c r="BE43" s="51"/>
      <c r="BF43" s="52"/>
      <c r="BG43" s="53">
        <v>1000</v>
      </c>
      <c r="BH43" s="54">
        <f t="shared" si="9"/>
        <v>0</v>
      </c>
      <c r="BI43" s="55">
        <f t="shared" si="15"/>
        <v>2784</v>
      </c>
      <c r="BJ43" s="74" t="s">
        <v>90</v>
      </c>
      <c r="BK43" s="75"/>
      <c r="BL43" s="75"/>
      <c r="BM43" s="75"/>
      <c r="BN43" s="75"/>
      <c r="BO43" s="76"/>
      <c r="BP43" s="75"/>
      <c r="BQ43" s="75"/>
      <c r="BR43" s="38"/>
      <c r="BS43" s="39"/>
      <c r="BT43" s="39"/>
      <c r="BU43" s="39"/>
      <c r="BV43" s="50"/>
      <c r="BW43" s="51">
        <v>6</v>
      </c>
      <c r="BX43" s="51">
        <v>255</v>
      </c>
      <c r="BY43" s="51">
        <v>-18</v>
      </c>
      <c r="BZ43" s="52">
        <v>177</v>
      </c>
      <c r="CA43" s="53">
        <v>1000</v>
      </c>
      <c r="CB43" s="54">
        <f t="shared" si="10"/>
        <v>177</v>
      </c>
      <c r="CC43" s="55">
        <f t="shared" si="16"/>
        <v>1301</v>
      </c>
      <c r="CD43" s="74" t="s">
        <v>90</v>
      </c>
      <c r="CE43" s="75"/>
      <c r="CF43" s="75"/>
      <c r="CG43" s="75"/>
      <c r="CH43" s="75"/>
      <c r="CI43" s="76"/>
      <c r="CJ43" s="75"/>
      <c r="CK43" s="75"/>
      <c r="CL43" s="38"/>
      <c r="CM43" s="39"/>
      <c r="CN43" s="39"/>
      <c r="CO43" s="39"/>
      <c r="CP43" s="39"/>
      <c r="CQ43" s="51"/>
      <c r="CR43" s="51"/>
      <c r="CS43" s="51"/>
      <c r="CT43" s="52"/>
      <c r="CU43" s="53">
        <v>1000</v>
      </c>
      <c r="CV43" s="54">
        <f t="shared" si="11"/>
        <v>0</v>
      </c>
      <c r="CW43" s="55">
        <f t="shared" si="17"/>
        <v>1192</v>
      </c>
      <c r="CX43" s="74" t="s">
        <v>90</v>
      </c>
      <c r="CY43" s="75"/>
      <c r="CZ43" s="75"/>
      <c r="DA43" s="75"/>
      <c r="DB43" s="75"/>
      <c r="DC43" s="76"/>
      <c r="DD43" s="75"/>
      <c r="DE43" s="75"/>
      <c r="DF43" s="38"/>
      <c r="DG43" s="39"/>
      <c r="DH43" s="39"/>
      <c r="DI43" s="39"/>
      <c r="DJ43" s="39"/>
      <c r="DK43" s="51"/>
      <c r="DL43" s="51"/>
      <c r="DM43" s="51"/>
      <c r="DN43" s="52"/>
      <c r="DO43" s="53">
        <v>1000</v>
      </c>
      <c r="DP43" s="54">
        <f t="shared" si="12"/>
        <v>0</v>
      </c>
      <c r="DQ43" s="55">
        <f t="shared" si="18"/>
        <v>-428</v>
      </c>
    </row>
    <row r="44" spans="1:121" ht="15">
      <c r="A44" s="74" t="s">
        <v>91</v>
      </c>
      <c r="B44" s="75"/>
      <c r="C44" s="75"/>
      <c r="D44" s="75"/>
      <c r="E44" s="75"/>
      <c r="F44" s="76"/>
      <c r="G44" s="75"/>
      <c r="H44" s="75"/>
      <c r="I44" s="38"/>
      <c r="J44" s="39"/>
      <c r="K44" s="39"/>
      <c r="L44" s="39"/>
      <c r="M44" s="50"/>
      <c r="N44" s="51">
        <v>6</v>
      </c>
      <c r="O44" s="51"/>
      <c r="P44" s="51"/>
      <c r="Q44" s="52"/>
      <c r="R44" s="53">
        <v>1000</v>
      </c>
      <c r="S44" s="54">
        <f t="shared" si="13"/>
        <v>0</v>
      </c>
      <c r="T44" s="55">
        <f t="shared" si="0"/>
        <v>0</v>
      </c>
      <c r="V44" s="74" t="s">
        <v>91</v>
      </c>
      <c r="W44" s="75"/>
      <c r="X44" s="75"/>
      <c r="Y44" s="75"/>
      <c r="Z44" s="75"/>
      <c r="AA44" s="76"/>
      <c r="AB44" s="75"/>
      <c r="AC44" s="75"/>
      <c r="AD44" s="38"/>
      <c r="AE44" s="39"/>
      <c r="AF44" s="39"/>
      <c r="AG44" s="39"/>
      <c r="AH44" s="50"/>
      <c r="AI44" s="51">
        <v>6</v>
      </c>
      <c r="AJ44" s="51"/>
      <c r="AK44" s="51"/>
      <c r="AL44" s="52"/>
      <c r="AM44" s="53">
        <v>1000</v>
      </c>
      <c r="AN44" s="54">
        <f t="shared" si="8"/>
        <v>0</v>
      </c>
      <c r="AO44" s="55">
        <f t="shared" si="14"/>
        <v>0</v>
      </c>
      <c r="AP44" s="74" t="s">
        <v>91</v>
      </c>
      <c r="AQ44" s="75"/>
      <c r="AR44" s="75"/>
      <c r="AS44" s="75"/>
      <c r="AT44" s="75"/>
      <c r="AU44" s="76"/>
      <c r="AV44" s="75"/>
      <c r="AW44" s="75"/>
      <c r="AX44" s="38"/>
      <c r="AY44" s="39"/>
      <c r="AZ44" s="39"/>
      <c r="BA44" s="39"/>
      <c r="BB44" s="50"/>
      <c r="BC44" s="51">
        <v>6</v>
      </c>
      <c r="BD44" s="51"/>
      <c r="BE44" s="51"/>
      <c r="BF44" s="52"/>
      <c r="BG44" s="53">
        <v>1000</v>
      </c>
      <c r="BH44" s="54">
        <f t="shared" si="9"/>
        <v>0</v>
      </c>
      <c r="BI44" s="55">
        <f t="shared" si="15"/>
        <v>2784</v>
      </c>
      <c r="BJ44" s="74" t="s">
        <v>91</v>
      </c>
      <c r="BK44" s="75"/>
      <c r="BL44" s="75"/>
      <c r="BM44" s="75"/>
      <c r="BN44" s="75"/>
      <c r="BO44" s="76"/>
      <c r="BP44" s="75"/>
      <c r="BQ44" s="75"/>
      <c r="BR44" s="38"/>
      <c r="BS44" s="39"/>
      <c r="BT44" s="39"/>
      <c r="BU44" s="39"/>
      <c r="BV44" s="50"/>
      <c r="BW44" s="51">
        <v>6</v>
      </c>
      <c r="BX44" s="51">
        <v>36</v>
      </c>
      <c r="BY44" s="51">
        <v>-510</v>
      </c>
      <c r="BZ44" s="52">
        <v>-454</v>
      </c>
      <c r="CA44" s="53">
        <v>1000</v>
      </c>
      <c r="CB44" s="54">
        <f t="shared" si="10"/>
        <v>-454</v>
      </c>
      <c r="CC44" s="55">
        <f t="shared" si="16"/>
        <v>847</v>
      </c>
      <c r="CD44" s="74" t="s">
        <v>91</v>
      </c>
      <c r="CE44" s="75"/>
      <c r="CF44" s="75"/>
      <c r="CG44" s="75"/>
      <c r="CH44" s="75"/>
      <c r="CI44" s="76"/>
      <c r="CJ44" s="75"/>
      <c r="CK44" s="75"/>
      <c r="CL44" s="38"/>
      <c r="CM44" s="39"/>
      <c r="CN44" s="39"/>
      <c r="CO44" s="39"/>
      <c r="CP44" s="39"/>
      <c r="CQ44" s="51"/>
      <c r="CR44" s="51"/>
      <c r="CS44" s="51"/>
      <c r="CT44" s="52"/>
      <c r="CU44" s="53">
        <v>1000</v>
      </c>
      <c r="CV44" s="54">
        <f t="shared" si="11"/>
        <v>0</v>
      </c>
      <c r="CW44" s="55">
        <f t="shared" si="17"/>
        <v>1192</v>
      </c>
      <c r="CX44" s="74" t="s">
        <v>91</v>
      </c>
      <c r="CY44" s="75"/>
      <c r="CZ44" s="75"/>
      <c r="DA44" s="75"/>
      <c r="DB44" s="75"/>
      <c r="DC44" s="76"/>
      <c r="DD44" s="75"/>
      <c r="DE44" s="75"/>
      <c r="DF44" s="38"/>
      <c r="DG44" s="39"/>
      <c r="DH44" s="39"/>
      <c r="DI44" s="39"/>
      <c r="DJ44" s="39"/>
      <c r="DK44" s="51"/>
      <c r="DL44" s="51"/>
      <c r="DM44" s="51"/>
      <c r="DN44" s="52"/>
      <c r="DO44" s="53">
        <v>1000</v>
      </c>
      <c r="DP44" s="54">
        <f t="shared" si="12"/>
        <v>0</v>
      </c>
      <c r="DQ44" s="55">
        <f t="shared" si="18"/>
        <v>-428</v>
      </c>
    </row>
    <row r="45" spans="1:121" ht="15">
      <c r="A45" s="74" t="s">
        <v>92</v>
      </c>
      <c r="B45" s="75"/>
      <c r="C45" s="75"/>
      <c r="D45" s="75"/>
      <c r="E45" s="75"/>
      <c r="F45" s="76"/>
      <c r="G45" s="75"/>
      <c r="H45" s="75"/>
      <c r="I45" s="38"/>
      <c r="J45" s="39"/>
      <c r="K45" s="39"/>
      <c r="L45" s="39"/>
      <c r="M45" s="39"/>
      <c r="N45" s="51">
        <v>6</v>
      </c>
      <c r="O45" s="51"/>
      <c r="P45" s="51"/>
      <c r="Q45" s="52"/>
      <c r="R45" s="53">
        <v>1000</v>
      </c>
      <c r="S45" s="54">
        <f t="shared" si="13"/>
        <v>0</v>
      </c>
      <c r="T45" s="55">
        <f t="shared" si="0"/>
        <v>0</v>
      </c>
      <c r="V45" s="74" t="s">
        <v>92</v>
      </c>
      <c r="W45" s="75"/>
      <c r="X45" s="75"/>
      <c r="Y45" s="75"/>
      <c r="Z45" s="75"/>
      <c r="AA45" s="76"/>
      <c r="AB45" s="75"/>
      <c r="AC45" s="75"/>
      <c r="AD45" s="38"/>
      <c r="AE45" s="39"/>
      <c r="AF45" s="39"/>
      <c r="AG45" s="39"/>
      <c r="AH45" s="39"/>
      <c r="AI45" s="51">
        <v>6</v>
      </c>
      <c r="AJ45" s="51"/>
      <c r="AK45" s="51"/>
      <c r="AL45" s="52"/>
      <c r="AM45" s="53">
        <v>1000</v>
      </c>
      <c r="AN45" s="54">
        <f t="shared" si="8"/>
        <v>0</v>
      </c>
      <c r="AO45" s="55">
        <f t="shared" si="14"/>
        <v>0</v>
      </c>
      <c r="AP45" s="74" t="s">
        <v>92</v>
      </c>
      <c r="AQ45" s="75"/>
      <c r="AR45" s="75"/>
      <c r="AS45" s="75"/>
      <c r="AT45" s="75"/>
      <c r="AU45" s="76"/>
      <c r="AV45" s="75"/>
      <c r="AW45" s="75"/>
      <c r="AX45" s="38"/>
      <c r="AY45" s="39"/>
      <c r="AZ45" s="39"/>
      <c r="BA45" s="39"/>
      <c r="BB45" s="39"/>
      <c r="BC45" s="51">
        <v>6</v>
      </c>
      <c r="BD45" s="51"/>
      <c r="BE45" s="51"/>
      <c r="BF45" s="52"/>
      <c r="BG45" s="53">
        <v>1000</v>
      </c>
      <c r="BH45" s="54">
        <f t="shared" si="9"/>
        <v>0</v>
      </c>
      <c r="BI45" s="55">
        <f t="shared" si="15"/>
        <v>2784</v>
      </c>
      <c r="BJ45" s="74" t="s">
        <v>92</v>
      </c>
      <c r="BK45" s="75"/>
      <c r="BL45" s="75"/>
      <c r="BM45" s="75"/>
      <c r="BN45" s="75"/>
      <c r="BO45" s="76"/>
      <c r="BP45" s="75"/>
      <c r="BQ45" s="75"/>
      <c r="BR45" s="38"/>
      <c r="BS45" s="39"/>
      <c r="BT45" s="39"/>
      <c r="BU45" s="39"/>
      <c r="BV45" s="39"/>
      <c r="BW45" s="51">
        <v>6</v>
      </c>
      <c r="BX45" s="51">
        <v>235</v>
      </c>
      <c r="BY45" s="51">
        <v>-110</v>
      </c>
      <c r="BZ45" s="52">
        <v>69</v>
      </c>
      <c r="CA45" s="53">
        <v>1000</v>
      </c>
      <c r="CB45" s="54">
        <f t="shared" si="10"/>
        <v>69</v>
      </c>
      <c r="CC45" s="55">
        <f t="shared" si="16"/>
        <v>916</v>
      </c>
      <c r="CD45" s="74" t="s">
        <v>92</v>
      </c>
      <c r="CE45" s="75"/>
      <c r="CF45" s="75"/>
      <c r="CG45" s="75"/>
      <c r="CH45" s="75"/>
      <c r="CI45" s="76"/>
      <c r="CJ45" s="75"/>
      <c r="CK45" s="75"/>
      <c r="CL45" s="38"/>
      <c r="CM45" s="39"/>
      <c r="CN45" s="39"/>
      <c r="CO45" s="39"/>
      <c r="CP45" s="39"/>
      <c r="CQ45" s="51"/>
      <c r="CR45" s="51"/>
      <c r="CS45" s="51"/>
      <c r="CT45" s="52"/>
      <c r="CU45" s="53">
        <v>1000</v>
      </c>
      <c r="CV45" s="54">
        <f t="shared" si="11"/>
        <v>0</v>
      </c>
      <c r="CW45" s="55">
        <f t="shared" si="17"/>
        <v>1192</v>
      </c>
      <c r="CX45" s="74" t="s">
        <v>92</v>
      </c>
      <c r="CY45" s="75"/>
      <c r="CZ45" s="75"/>
      <c r="DA45" s="75"/>
      <c r="DB45" s="75"/>
      <c r="DC45" s="76"/>
      <c r="DD45" s="75"/>
      <c r="DE45" s="75"/>
      <c r="DF45" s="38"/>
      <c r="DG45" s="39"/>
      <c r="DH45" s="39"/>
      <c r="DI45" s="39"/>
      <c r="DJ45" s="39"/>
      <c r="DK45" s="51"/>
      <c r="DL45" s="51"/>
      <c r="DM45" s="51"/>
      <c r="DN45" s="52"/>
      <c r="DO45" s="53">
        <v>1000</v>
      </c>
      <c r="DP45" s="54">
        <f t="shared" si="12"/>
        <v>0</v>
      </c>
      <c r="DQ45" s="55">
        <f t="shared" si="18"/>
        <v>-428</v>
      </c>
    </row>
    <row r="46" spans="1:121" ht="15">
      <c r="A46" s="74"/>
      <c r="B46" s="75"/>
      <c r="C46" s="75"/>
      <c r="D46" s="75"/>
      <c r="E46" s="75"/>
      <c r="F46" s="76"/>
      <c r="G46" s="75"/>
      <c r="H46" s="75"/>
      <c r="I46" s="69"/>
      <c r="J46" s="39"/>
      <c r="K46" s="39"/>
      <c r="L46" s="39"/>
      <c r="M46" s="39"/>
      <c r="N46" s="71"/>
      <c r="O46" s="117"/>
      <c r="P46" s="72"/>
      <c r="Q46" s="73"/>
      <c r="R46" s="53"/>
      <c r="S46" s="54">
        <f t="shared" si="13"/>
        <v>0</v>
      </c>
      <c r="T46" s="55">
        <v>0</v>
      </c>
      <c r="V46" s="74"/>
      <c r="W46" s="75"/>
      <c r="X46" s="75"/>
      <c r="Y46" s="75"/>
      <c r="Z46" s="75"/>
      <c r="AA46" s="76"/>
      <c r="AB46" s="75"/>
      <c r="AC46" s="75"/>
      <c r="AD46" s="69"/>
      <c r="AE46" s="39"/>
      <c r="AF46" s="39"/>
      <c r="AG46" s="39"/>
      <c r="AH46" s="39"/>
      <c r="AI46" s="71"/>
      <c r="AJ46" s="117"/>
      <c r="AK46" s="72"/>
      <c r="AL46" s="73"/>
      <c r="AM46" s="53"/>
      <c r="AN46" s="54">
        <f t="shared" si="8"/>
        <v>0</v>
      </c>
      <c r="AO46" s="55">
        <v>0</v>
      </c>
      <c r="AP46" s="74"/>
      <c r="AQ46" s="75"/>
      <c r="AR46" s="75"/>
      <c r="AS46" s="75"/>
      <c r="AT46" s="75"/>
      <c r="AU46" s="76"/>
      <c r="AV46" s="75"/>
      <c r="AW46" s="75"/>
      <c r="AX46" s="69"/>
      <c r="AY46" s="39"/>
      <c r="AZ46" s="39"/>
      <c r="BA46" s="39"/>
      <c r="BB46" s="39"/>
      <c r="BC46" s="71"/>
      <c r="BD46" s="117"/>
      <c r="BE46" s="72"/>
      <c r="BF46" s="73"/>
      <c r="BG46" s="53"/>
      <c r="BH46" s="54">
        <f t="shared" si="9"/>
        <v>0</v>
      </c>
      <c r="BI46" s="55">
        <v>0</v>
      </c>
      <c r="BJ46" s="74"/>
      <c r="BK46" s="75"/>
      <c r="BL46" s="75"/>
      <c r="BM46" s="75"/>
      <c r="BN46" s="75"/>
      <c r="BO46" s="76"/>
      <c r="BP46" s="75"/>
      <c r="BQ46" s="75"/>
      <c r="BR46" s="69"/>
      <c r="BS46" s="39"/>
      <c r="BT46" s="39"/>
      <c r="BU46" s="39"/>
      <c r="BV46" s="39"/>
      <c r="BW46" s="71"/>
      <c r="BX46" s="117"/>
      <c r="BY46" s="72"/>
      <c r="BZ46" s="73"/>
      <c r="CA46" s="53"/>
      <c r="CB46" s="54">
        <f t="shared" si="10"/>
        <v>0</v>
      </c>
      <c r="CC46" s="55">
        <v>0</v>
      </c>
      <c r="CD46" s="74"/>
      <c r="CE46" s="75"/>
      <c r="CF46" s="75"/>
      <c r="CG46" s="75"/>
      <c r="CH46" s="75"/>
      <c r="CI46" s="76"/>
      <c r="CJ46" s="75"/>
      <c r="CK46" s="75"/>
      <c r="CL46" s="69"/>
      <c r="CM46" s="39"/>
      <c r="CN46" s="39"/>
      <c r="CO46" s="39"/>
      <c r="CP46" s="39"/>
      <c r="CQ46" s="71"/>
      <c r="CR46" s="117" t="s">
        <v>211</v>
      </c>
      <c r="CS46" s="72"/>
      <c r="CT46" s="73"/>
      <c r="CU46" s="53"/>
      <c r="CV46" s="54">
        <f t="shared" si="11"/>
        <v>0</v>
      </c>
      <c r="CW46" s="55">
        <v>0</v>
      </c>
      <c r="CX46" s="74"/>
      <c r="CY46" s="75"/>
      <c r="CZ46" s="75"/>
      <c r="DA46" s="75"/>
      <c r="DB46" s="75"/>
      <c r="DC46" s="76"/>
      <c r="DD46" s="75"/>
      <c r="DE46" s="75"/>
      <c r="DF46" s="69"/>
      <c r="DG46" s="39"/>
      <c r="DH46" s="39"/>
      <c r="DI46" s="39"/>
      <c r="DJ46" s="39"/>
      <c r="DK46" s="71"/>
      <c r="DL46" s="72"/>
      <c r="DM46" s="72"/>
      <c r="DN46" s="73"/>
      <c r="DO46" s="53"/>
      <c r="DP46" s="54">
        <f t="shared" si="12"/>
        <v>0</v>
      </c>
      <c r="DQ46" s="55">
        <v>0</v>
      </c>
    </row>
    <row r="47" spans="1:121" ht="15">
      <c r="A47" s="70"/>
      <c r="B47" s="70"/>
      <c r="C47" s="70"/>
      <c r="D47" s="70"/>
      <c r="E47" s="70"/>
      <c r="F47" s="69"/>
      <c r="G47" s="68"/>
      <c r="H47" s="68"/>
      <c r="I47" s="38"/>
      <c r="J47" s="78"/>
      <c r="K47" s="44"/>
      <c r="L47" s="49"/>
      <c r="M47" s="50" t="s">
        <v>205</v>
      </c>
      <c r="N47" s="51">
        <v>6</v>
      </c>
      <c r="O47" s="51"/>
      <c r="P47" s="51"/>
      <c r="Q47" s="52"/>
      <c r="R47" s="53">
        <v>1000</v>
      </c>
      <c r="S47" s="54">
        <f t="shared" si="13"/>
        <v>0</v>
      </c>
      <c r="T47" s="55">
        <f t="shared" si="0"/>
        <v>0</v>
      </c>
      <c r="V47" s="70"/>
      <c r="W47" s="70"/>
      <c r="X47" s="70"/>
      <c r="Y47" s="70"/>
      <c r="Z47" s="70"/>
      <c r="AA47" s="69"/>
      <c r="AB47" s="68"/>
      <c r="AC47" s="68"/>
      <c r="AD47" s="38"/>
      <c r="AE47" s="78"/>
      <c r="AF47" s="44"/>
      <c r="AG47" s="49"/>
      <c r="AH47" s="50" t="s">
        <v>205</v>
      </c>
      <c r="AI47" s="51">
        <v>6</v>
      </c>
      <c r="AJ47" s="51">
        <v>67</v>
      </c>
      <c r="AK47" s="51">
        <v>-404</v>
      </c>
      <c r="AL47" s="52">
        <v>-365</v>
      </c>
      <c r="AM47" s="53">
        <v>1000</v>
      </c>
      <c r="AN47" s="54">
        <f t="shared" si="8"/>
        <v>-365</v>
      </c>
      <c r="AO47" s="55">
        <f t="shared" ref="AO47:AO109" si="19">AN47+AO46</f>
        <v>-365</v>
      </c>
      <c r="AP47" s="70"/>
      <c r="AQ47" s="70"/>
      <c r="AR47" s="70"/>
      <c r="AS47" s="70"/>
      <c r="AT47" s="70"/>
      <c r="AU47" s="69"/>
      <c r="AV47" s="68"/>
      <c r="AW47" s="68"/>
      <c r="AX47" s="38"/>
      <c r="AY47" s="78"/>
      <c r="AZ47" s="44"/>
      <c r="BA47" s="49"/>
      <c r="BB47" s="50" t="s">
        <v>205</v>
      </c>
      <c r="BC47" s="51">
        <v>6</v>
      </c>
      <c r="BD47" s="51">
        <v>359</v>
      </c>
      <c r="BE47" s="51">
        <v>-138</v>
      </c>
      <c r="BF47" s="52">
        <v>344</v>
      </c>
      <c r="BG47" s="53">
        <v>1000</v>
      </c>
      <c r="BH47" s="54">
        <f t="shared" si="9"/>
        <v>344</v>
      </c>
      <c r="BI47" s="55">
        <f t="shared" ref="BI47:BI109" si="20">BH47+BI46</f>
        <v>344</v>
      </c>
      <c r="BJ47" s="70"/>
      <c r="BK47" s="70"/>
      <c r="BL47" s="70"/>
      <c r="BM47" s="70"/>
      <c r="BN47" s="70"/>
      <c r="BO47" s="69"/>
      <c r="BP47" s="68"/>
      <c r="BQ47" s="68"/>
      <c r="BR47" s="38"/>
      <c r="BS47" s="78"/>
      <c r="BT47" s="44"/>
      <c r="BU47" s="49"/>
      <c r="BV47" s="50" t="s">
        <v>205</v>
      </c>
      <c r="BW47" s="51"/>
      <c r="BX47" s="51"/>
      <c r="BY47" s="51"/>
      <c r="BZ47" s="52"/>
      <c r="CA47" s="53">
        <v>1000</v>
      </c>
      <c r="CB47" s="54">
        <f t="shared" si="10"/>
        <v>0</v>
      </c>
      <c r="CC47" s="55">
        <f t="shared" ref="CC47:CC109" si="21">CB47+CC46</f>
        <v>0</v>
      </c>
      <c r="CD47" s="70"/>
      <c r="CE47" s="70"/>
      <c r="CF47" s="70"/>
      <c r="CG47" s="70"/>
      <c r="CH47" s="70"/>
      <c r="CI47" s="69"/>
      <c r="CJ47" s="68"/>
      <c r="CK47" s="68"/>
      <c r="CL47" s="38"/>
      <c r="CM47" s="78"/>
      <c r="CN47" s="44"/>
      <c r="CO47" s="49"/>
      <c r="CP47" s="50" t="s">
        <v>205</v>
      </c>
      <c r="CQ47" s="51">
        <v>9</v>
      </c>
      <c r="CR47" s="51">
        <v>193</v>
      </c>
      <c r="CS47" s="51">
        <v>-7</v>
      </c>
      <c r="CT47" s="52">
        <v>68</v>
      </c>
      <c r="CU47" s="53">
        <v>1000</v>
      </c>
      <c r="CV47" s="54">
        <f t="shared" si="11"/>
        <v>68</v>
      </c>
      <c r="CW47" s="55">
        <f t="shared" ref="CW47:CW109" si="22">CV47+CW46</f>
        <v>68</v>
      </c>
      <c r="CX47" s="70"/>
      <c r="CY47" s="70"/>
      <c r="CZ47" s="70"/>
      <c r="DA47" s="70"/>
      <c r="DB47" s="70"/>
      <c r="DC47" s="69"/>
      <c r="DD47" s="68"/>
      <c r="DE47" s="68"/>
      <c r="DF47" s="38"/>
      <c r="DG47" s="78"/>
      <c r="DH47" s="44"/>
      <c r="DI47" s="49"/>
      <c r="DJ47" s="50" t="s">
        <v>202</v>
      </c>
      <c r="DK47" s="51">
        <v>4</v>
      </c>
      <c r="DL47" s="51">
        <v>58</v>
      </c>
      <c r="DM47" s="51">
        <v>-282</v>
      </c>
      <c r="DN47" s="52">
        <v>12</v>
      </c>
      <c r="DO47" s="53">
        <v>1000</v>
      </c>
      <c r="DP47" s="54">
        <f t="shared" si="12"/>
        <v>12</v>
      </c>
      <c r="DQ47" s="55">
        <f t="shared" si="18"/>
        <v>12</v>
      </c>
    </row>
    <row r="48" spans="1:121" ht="15">
      <c r="A48" s="56" t="s">
        <v>93</v>
      </c>
      <c r="B48" s="61"/>
      <c r="C48" s="61"/>
      <c r="D48" s="61"/>
      <c r="E48" s="61"/>
      <c r="F48" s="46"/>
      <c r="G48" s="61"/>
      <c r="H48" s="61"/>
      <c r="I48" s="38"/>
      <c r="J48" s="39"/>
      <c r="K48" s="58"/>
      <c r="L48" s="49"/>
      <c r="M48" s="50" t="s">
        <v>206</v>
      </c>
      <c r="N48" s="51">
        <v>6</v>
      </c>
      <c r="O48" s="51"/>
      <c r="P48" s="51"/>
      <c r="Q48" s="52"/>
      <c r="R48" s="53">
        <v>1000</v>
      </c>
      <c r="S48" s="54">
        <f t="shared" si="13"/>
        <v>0</v>
      </c>
      <c r="T48" s="55">
        <f t="shared" si="0"/>
        <v>0</v>
      </c>
      <c r="V48" s="56" t="s">
        <v>93</v>
      </c>
      <c r="W48" s="61"/>
      <c r="X48" s="61"/>
      <c r="Y48" s="61"/>
      <c r="Z48" s="61"/>
      <c r="AA48" s="46"/>
      <c r="AB48" s="61"/>
      <c r="AC48" s="61"/>
      <c r="AD48" s="38"/>
      <c r="AE48" s="39"/>
      <c r="AF48" s="58"/>
      <c r="AG48" s="49"/>
      <c r="AH48" s="50" t="s">
        <v>206</v>
      </c>
      <c r="AI48" s="51">
        <v>6</v>
      </c>
      <c r="AJ48" s="51">
        <v>801</v>
      </c>
      <c r="AK48" s="51">
        <v>-55</v>
      </c>
      <c r="AL48" s="52">
        <v>504</v>
      </c>
      <c r="AM48" s="53">
        <v>1000</v>
      </c>
      <c r="AN48" s="54">
        <f t="shared" si="8"/>
        <v>504</v>
      </c>
      <c r="AO48" s="55">
        <f t="shared" si="19"/>
        <v>139</v>
      </c>
      <c r="AP48" s="56" t="s">
        <v>93</v>
      </c>
      <c r="AQ48" s="61"/>
      <c r="AR48" s="61"/>
      <c r="AS48" s="61"/>
      <c r="AT48" s="61"/>
      <c r="AU48" s="46"/>
      <c r="AV48" s="61"/>
      <c r="AW48" s="61"/>
      <c r="AX48" s="38"/>
      <c r="AY48" s="39"/>
      <c r="AZ48" s="58"/>
      <c r="BA48" s="49"/>
      <c r="BB48" s="50" t="s">
        <v>206</v>
      </c>
      <c r="BC48" s="51">
        <v>6</v>
      </c>
      <c r="BD48" s="51">
        <v>500</v>
      </c>
      <c r="BE48" s="51">
        <v>-248</v>
      </c>
      <c r="BF48" s="52">
        <v>461</v>
      </c>
      <c r="BG48" s="53">
        <v>1000</v>
      </c>
      <c r="BH48" s="54">
        <f t="shared" si="9"/>
        <v>461</v>
      </c>
      <c r="BI48" s="55">
        <f t="shared" si="20"/>
        <v>805</v>
      </c>
      <c r="BJ48" s="56" t="s">
        <v>93</v>
      </c>
      <c r="BK48" s="61"/>
      <c r="BL48" s="61"/>
      <c r="BM48" s="61"/>
      <c r="BN48" s="61"/>
      <c r="BO48" s="46"/>
      <c r="BP48" s="61"/>
      <c r="BQ48" s="61"/>
      <c r="BR48" s="38"/>
      <c r="BS48" s="39"/>
      <c r="BT48" s="58"/>
      <c r="BU48" s="49"/>
      <c r="BV48" s="50" t="s">
        <v>206</v>
      </c>
      <c r="BW48" s="51"/>
      <c r="BX48" s="51"/>
      <c r="BY48" s="51"/>
      <c r="BZ48" s="52"/>
      <c r="CA48" s="53">
        <v>1000</v>
      </c>
      <c r="CB48" s="54">
        <f t="shared" si="10"/>
        <v>0</v>
      </c>
      <c r="CC48" s="55">
        <f t="shared" si="21"/>
        <v>0</v>
      </c>
      <c r="CD48" s="56" t="s">
        <v>93</v>
      </c>
      <c r="CE48" s="61"/>
      <c r="CF48" s="61"/>
      <c r="CG48" s="61"/>
      <c r="CH48" s="61"/>
      <c r="CI48" s="46"/>
      <c r="CJ48" s="61"/>
      <c r="CK48" s="61"/>
      <c r="CL48" s="38"/>
      <c r="CM48" s="39"/>
      <c r="CN48" s="58"/>
      <c r="CO48" s="49"/>
      <c r="CP48" s="50" t="s">
        <v>206</v>
      </c>
      <c r="CQ48" s="51">
        <v>9</v>
      </c>
      <c r="CR48" s="51">
        <v>221</v>
      </c>
      <c r="CS48" s="51">
        <v>-106</v>
      </c>
      <c r="CT48" s="52">
        <v>86</v>
      </c>
      <c r="CU48" s="53">
        <v>1000</v>
      </c>
      <c r="CV48" s="54">
        <f t="shared" si="11"/>
        <v>86</v>
      </c>
      <c r="CW48" s="55">
        <f t="shared" si="22"/>
        <v>154</v>
      </c>
      <c r="CX48" s="56" t="s">
        <v>93</v>
      </c>
      <c r="CY48" s="61"/>
      <c r="CZ48" s="61"/>
      <c r="DA48" s="61"/>
      <c r="DB48" s="61"/>
      <c r="DC48" s="46"/>
      <c r="DD48" s="61"/>
      <c r="DE48" s="61"/>
      <c r="DF48" s="38"/>
      <c r="DG48" s="39"/>
      <c r="DH48" s="58"/>
      <c r="DI48" s="49"/>
      <c r="DJ48" s="50" t="s">
        <v>203</v>
      </c>
      <c r="DK48" s="51">
        <v>4</v>
      </c>
      <c r="DL48" s="51">
        <v>321</v>
      </c>
      <c r="DM48" s="51">
        <v>-143</v>
      </c>
      <c r="DN48" s="52">
        <v>-32</v>
      </c>
      <c r="DO48" s="53">
        <v>1000</v>
      </c>
      <c r="DP48" s="54">
        <f t="shared" si="12"/>
        <v>-32</v>
      </c>
      <c r="DQ48" s="55">
        <f t="shared" si="18"/>
        <v>-20</v>
      </c>
    </row>
    <row r="49" spans="1:121" ht="15">
      <c r="A49" s="56" t="s">
        <v>94</v>
      </c>
      <c r="B49" s="61"/>
      <c r="C49" s="61"/>
      <c r="D49" s="61"/>
      <c r="E49" s="61"/>
      <c r="F49" s="46"/>
      <c r="G49" s="61"/>
      <c r="H49" s="61"/>
      <c r="I49" s="38"/>
      <c r="J49" s="39"/>
      <c r="K49" s="39"/>
      <c r="L49" s="49"/>
      <c r="M49" s="50" t="s">
        <v>207</v>
      </c>
      <c r="N49" s="51">
        <v>6</v>
      </c>
      <c r="O49" s="51"/>
      <c r="P49" s="51"/>
      <c r="Q49" s="52"/>
      <c r="R49" s="53">
        <v>1000</v>
      </c>
      <c r="S49" s="54">
        <f t="shared" si="13"/>
        <v>0</v>
      </c>
      <c r="T49" s="55">
        <f t="shared" si="0"/>
        <v>0</v>
      </c>
      <c r="V49" s="56" t="s">
        <v>94</v>
      </c>
      <c r="W49" s="61"/>
      <c r="X49" s="61"/>
      <c r="Y49" s="61"/>
      <c r="Z49" s="61"/>
      <c r="AA49" s="46"/>
      <c r="AB49" s="61"/>
      <c r="AC49" s="61"/>
      <c r="AD49" s="38"/>
      <c r="AE49" s="39"/>
      <c r="AF49" s="39"/>
      <c r="AG49" s="49"/>
      <c r="AH49" s="50" t="s">
        <v>207</v>
      </c>
      <c r="AI49" s="51">
        <v>6</v>
      </c>
      <c r="AJ49" s="51">
        <v>391</v>
      </c>
      <c r="AK49" s="51">
        <v>-69</v>
      </c>
      <c r="AL49" s="52">
        <v>263</v>
      </c>
      <c r="AM49" s="53">
        <v>1000</v>
      </c>
      <c r="AN49" s="54">
        <f t="shared" si="8"/>
        <v>263</v>
      </c>
      <c r="AO49" s="55">
        <f t="shared" si="19"/>
        <v>402</v>
      </c>
      <c r="AP49" s="56" t="s">
        <v>94</v>
      </c>
      <c r="AQ49" s="61"/>
      <c r="AR49" s="61"/>
      <c r="AS49" s="61"/>
      <c r="AT49" s="61"/>
      <c r="AU49" s="46"/>
      <c r="AV49" s="61"/>
      <c r="AW49" s="61"/>
      <c r="AX49" s="38"/>
      <c r="AY49" s="39"/>
      <c r="AZ49" s="39"/>
      <c r="BA49" s="49"/>
      <c r="BB49" s="50" t="s">
        <v>207</v>
      </c>
      <c r="BC49" s="51">
        <v>6</v>
      </c>
      <c r="BD49" s="51">
        <v>151</v>
      </c>
      <c r="BE49" s="51">
        <v>-232</v>
      </c>
      <c r="BF49" s="52">
        <v>85</v>
      </c>
      <c r="BG49" s="53">
        <v>1000</v>
      </c>
      <c r="BH49" s="54">
        <f t="shared" si="9"/>
        <v>85</v>
      </c>
      <c r="BI49" s="55">
        <f t="shared" si="20"/>
        <v>890</v>
      </c>
      <c r="BJ49" s="56" t="s">
        <v>94</v>
      </c>
      <c r="BK49" s="61"/>
      <c r="BL49" s="61"/>
      <c r="BM49" s="61"/>
      <c r="BN49" s="61"/>
      <c r="BO49" s="46"/>
      <c r="BP49" s="61"/>
      <c r="BQ49" s="61"/>
      <c r="BR49" s="38"/>
      <c r="BS49" s="39"/>
      <c r="BT49" s="39"/>
      <c r="BU49" s="49"/>
      <c r="BV49" s="50" t="s">
        <v>207</v>
      </c>
      <c r="BW49" s="51"/>
      <c r="BX49" s="51"/>
      <c r="BY49" s="51"/>
      <c r="BZ49" s="52"/>
      <c r="CA49" s="53">
        <v>1000</v>
      </c>
      <c r="CB49" s="54">
        <f t="shared" si="10"/>
        <v>0</v>
      </c>
      <c r="CC49" s="55">
        <f t="shared" si="21"/>
        <v>0</v>
      </c>
      <c r="CD49" s="56" t="s">
        <v>94</v>
      </c>
      <c r="CE49" s="61"/>
      <c r="CF49" s="61"/>
      <c r="CG49" s="61"/>
      <c r="CH49" s="61"/>
      <c r="CI49" s="46"/>
      <c r="CJ49" s="61"/>
      <c r="CK49" s="61"/>
      <c r="CL49" s="38"/>
      <c r="CM49" s="39"/>
      <c r="CN49" s="39"/>
      <c r="CO49" s="49"/>
      <c r="CP49" s="50" t="s">
        <v>207</v>
      </c>
      <c r="CQ49" s="51">
        <v>8</v>
      </c>
      <c r="CR49" s="51">
        <v>8</v>
      </c>
      <c r="CS49" s="51">
        <v>-297</v>
      </c>
      <c r="CT49" s="52">
        <v>-203</v>
      </c>
      <c r="CU49" s="53">
        <v>1000</v>
      </c>
      <c r="CV49" s="54">
        <f t="shared" si="11"/>
        <v>-203</v>
      </c>
      <c r="CW49" s="55">
        <f t="shared" si="22"/>
        <v>-49</v>
      </c>
      <c r="CX49" s="56" t="s">
        <v>94</v>
      </c>
      <c r="CY49" s="61"/>
      <c r="CZ49" s="61"/>
      <c r="DA49" s="61"/>
      <c r="DB49" s="61"/>
      <c r="DC49" s="46"/>
      <c r="DD49" s="61"/>
      <c r="DE49" s="61"/>
      <c r="DF49" s="38"/>
      <c r="DG49" s="39"/>
      <c r="DH49" s="39"/>
      <c r="DI49" s="49"/>
      <c r="DJ49" s="50" t="s">
        <v>200</v>
      </c>
      <c r="DK49" s="51">
        <v>4</v>
      </c>
      <c r="DL49" s="51">
        <v>0</v>
      </c>
      <c r="DM49" s="51">
        <v>-400</v>
      </c>
      <c r="DN49" s="52">
        <v>-344</v>
      </c>
      <c r="DO49" s="53">
        <v>1000</v>
      </c>
      <c r="DP49" s="54">
        <f t="shared" si="12"/>
        <v>-344</v>
      </c>
      <c r="DQ49" s="55">
        <f t="shared" si="18"/>
        <v>-364</v>
      </c>
    </row>
    <row r="50" spans="1:121" ht="15">
      <c r="A50" s="56" t="s">
        <v>95</v>
      </c>
      <c r="B50" s="61"/>
      <c r="C50" s="61"/>
      <c r="D50" s="61"/>
      <c r="E50" s="61"/>
      <c r="F50" s="46"/>
      <c r="G50" s="61"/>
      <c r="H50" s="61"/>
      <c r="I50" s="38"/>
      <c r="J50" s="39"/>
      <c r="K50" s="39"/>
      <c r="L50" s="49"/>
      <c r="M50" s="50" t="s">
        <v>216</v>
      </c>
      <c r="N50" s="51">
        <v>6</v>
      </c>
      <c r="O50" s="51"/>
      <c r="P50" s="51"/>
      <c r="Q50" s="52"/>
      <c r="R50" s="53">
        <v>1000</v>
      </c>
      <c r="S50" s="54">
        <f t="shared" si="13"/>
        <v>0</v>
      </c>
      <c r="T50" s="55">
        <f t="shared" si="0"/>
        <v>0</v>
      </c>
      <c r="V50" s="56" t="s">
        <v>95</v>
      </c>
      <c r="W50" s="61"/>
      <c r="X50" s="61"/>
      <c r="Y50" s="61"/>
      <c r="Z50" s="61"/>
      <c r="AA50" s="46"/>
      <c r="AB50" s="61"/>
      <c r="AC50" s="61"/>
      <c r="AD50" s="38"/>
      <c r="AE50" s="39"/>
      <c r="AF50" s="39"/>
      <c r="AG50" s="49"/>
      <c r="AH50" s="50" t="s">
        <v>216</v>
      </c>
      <c r="AI50" s="51">
        <v>6</v>
      </c>
      <c r="AJ50" s="51">
        <v>121</v>
      </c>
      <c r="AK50" s="51">
        <v>-420</v>
      </c>
      <c r="AL50" s="52">
        <v>-203</v>
      </c>
      <c r="AM50" s="53">
        <v>1000</v>
      </c>
      <c r="AN50" s="54">
        <f t="shared" si="8"/>
        <v>-203</v>
      </c>
      <c r="AO50" s="55">
        <f t="shared" si="19"/>
        <v>199</v>
      </c>
      <c r="AP50" s="56" t="s">
        <v>95</v>
      </c>
      <c r="AQ50" s="61"/>
      <c r="AR50" s="61"/>
      <c r="AS50" s="61"/>
      <c r="AT50" s="61"/>
      <c r="AU50" s="46"/>
      <c r="AV50" s="61"/>
      <c r="AW50" s="61"/>
      <c r="AX50" s="38"/>
      <c r="AY50" s="39"/>
      <c r="AZ50" s="39"/>
      <c r="BA50" s="49"/>
      <c r="BB50" s="50" t="s">
        <v>216</v>
      </c>
      <c r="BC50" s="51">
        <v>6</v>
      </c>
      <c r="BD50" s="51">
        <v>466</v>
      </c>
      <c r="BE50" s="51">
        <v>-15</v>
      </c>
      <c r="BF50" s="52">
        <v>466</v>
      </c>
      <c r="BG50" s="53">
        <v>1000</v>
      </c>
      <c r="BH50" s="54">
        <f t="shared" si="9"/>
        <v>466</v>
      </c>
      <c r="BI50" s="55">
        <f t="shared" si="20"/>
        <v>1356</v>
      </c>
      <c r="BJ50" s="56" t="s">
        <v>95</v>
      </c>
      <c r="BK50" s="61"/>
      <c r="BL50" s="61"/>
      <c r="BM50" s="61"/>
      <c r="BN50" s="61"/>
      <c r="BO50" s="46"/>
      <c r="BP50" s="61"/>
      <c r="BQ50" s="61"/>
      <c r="BR50" s="38"/>
      <c r="BS50" s="39"/>
      <c r="BT50" s="39"/>
      <c r="BU50" s="49"/>
      <c r="BV50" s="50" t="s">
        <v>208</v>
      </c>
      <c r="BW50" s="51"/>
      <c r="BX50" s="51"/>
      <c r="BY50" s="51"/>
      <c r="BZ50" s="52"/>
      <c r="CA50" s="53">
        <v>1000</v>
      </c>
      <c r="CB50" s="54">
        <f t="shared" si="10"/>
        <v>0</v>
      </c>
      <c r="CC50" s="55">
        <f t="shared" si="21"/>
        <v>0</v>
      </c>
      <c r="CD50" s="56" t="s">
        <v>95</v>
      </c>
      <c r="CE50" s="61"/>
      <c r="CF50" s="61"/>
      <c r="CG50" s="61"/>
      <c r="CH50" s="61"/>
      <c r="CI50" s="46"/>
      <c r="CJ50" s="61"/>
      <c r="CK50" s="61"/>
      <c r="CL50" s="38"/>
      <c r="CM50" s="39"/>
      <c r="CN50" s="39"/>
      <c r="CO50" s="49"/>
      <c r="CP50" s="50" t="s">
        <v>208</v>
      </c>
      <c r="CQ50" s="51">
        <v>8</v>
      </c>
      <c r="CR50" s="51">
        <v>81</v>
      </c>
      <c r="CS50" s="51">
        <v>-178</v>
      </c>
      <c r="CT50" s="52">
        <v>-28</v>
      </c>
      <c r="CU50" s="53">
        <v>1000</v>
      </c>
      <c r="CV50" s="54">
        <f t="shared" si="11"/>
        <v>-28</v>
      </c>
      <c r="CW50" s="55">
        <f t="shared" si="22"/>
        <v>-77</v>
      </c>
      <c r="CX50" s="56" t="s">
        <v>95</v>
      </c>
      <c r="CY50" s="61"/>
      <c r="CZ50" s="61"/>
      <c r="DA50" s="61"/>
      <c r="DB50" s="61"/>
      <c r="DC50" s="46"/>
      <c r="DD50" s="61"/>
      <c r="DE50" s="61"/>
      <c r="DF50" s="38"/>
      <c r="DG50" s="39"/>
      <c r="DH50" s="39"/>
      <c r="DI50" s="49"/>
      <c r="DJ50" s="50" t="s">
        <v>201</v>
      </c>
      <c r="DK50" s="51">
        <v>4</v>
      </c>
      <c r="DL50" s="51">
        <v>403</v>
      </c>
      <c r="DM50" s="51">
        <v>-134</v>
      </c>
      <c r="DN50" s="52">
        <v>-113</v>
      </c>
      <c r="DO50" s="53">
        <v>1000</v>
      </c>
      <c r="DP50" s="54">
        <f t="shared" si="12"/>
        <v>-113</v>
      </c>
      <c r="DQ50" s="55">
        <f t="shared" si="18"/>
        <v>-477</v>
      </c>
    </row>
    <row r="51" spans="1:121" ht="15">
      <c r="A51" s="56" t="s">
        <v>96</v>
      </c>
      <c r="B51" s="61"/>
      <c r="C51" s="61"/>
      <c r="D51" s="61"/>
      <c r="E51" s="61"/>
      <c r="F51" s="46"/>
      <c r="G51" s="61"/>
      <c r="H51" s="61"/>
      <c r="I51" s="38"/>
      <c r="J51" s="39"/>
      <c r="K51" s="39"/>
      <c r="L51" s="39"/>
      <c r="M51" s="50" t="s">
        <v>218</v>
      </c>
      <c r="N51" s="51">
        <v>6</v>
      </c>
      <c r="O51" s="51"/>
      <c r="P51" s="51"/>
      <c r="Q51" s="52"/>
      <c r="R51" s="53">
        <v>1000</v>
      </c>
      <c r="S51" s="54">
        <f t="shared" si="13"/>
        <v>0</v>
      </c>
      <c r="T51" s="55">
        <f t="shared" si="0"/>
        <v>0</v>
      </c>
      <c r="V51" s="56" t="s">
        <v>96</v>
      </c>
      <c r="W51" s="61"/>
      <c r="X51" s="61"/>
      <c r="Y51" s="61"/>
      <c r="Z51" s="61"/>
      <c r="AA51" s="46"/>
      <c r="AB51" s="61"/>
      <c r="AC51" s="61"/>
      <c r="AD51" s="38"/>
      <c r="AE51" s="39"/>
      <c r="AF51" s="39"/>
      <c r="AG51" s="39"/>
      <c r="AH51" s="50" t="s">
        <v>218</v>
      </c>
      <c r="AI51" s="51">
        <v>6</v>
      </c>
      <c r="AJ51" s="51">
        <v>63</v>
      </c>
      <c r="AK51" s="51">
        <v>-472</v>
      </c>
      <c r="AL51" s="52">
        <v>-378</v>
      </c>
      <c r="AM51" s="53">
        <v>1000</v>
      </c>
      <c r="AN51" s="54">
        <f t="shared" si="8"/>
        <v>-378</v>
      </c>
      <c r="AO51" s="55">
        <f t="shared" si="19"/>
        <v>-179</v>
      </c>
      <c r="AP51" s="56" t="s">
        <v>96</v>
      </c>
      <c r="AQ51" s="61"/>
      <c r="AR51" s="61"/>
      <c r="AS51" s="61"/>
      <c r="AT51" s="61"/>
      <c r="AU51" s="46"/>
      <c r="AV51" s="61"/>
      <c r="AW51" s="61"/>
      <c r="AX51" s="38"/>
      <c r="AY51" s="39"/>
      <c r="AZ51" s="39"/>
      <c r="BA51" s="39"/>
      <c r="BB51" s="50" t="s">
        <v>218</v>
      </c>
      <c r="BC51" s="51">
        <v>6</v>
      </c>
      <c r="BD51" s="51">
        <v>352</v>
      </c>
      <c r="BE51" s="51">
        <v>-146</v>
      </c>
      <c r="BF51" s="52">
        <v>307</v>
      </c>
      <c r="BG51" s="53">
        <v>1000</v>
      </c>
      <c r="BH51" s="54">
        <f t="shared" si="9"/>
        <v>307</v>
      </c>
      <c r="BI51" s="55">
        <f t="shared" si="20"/>
        <v>1663</v>
      </c>
      <c r="BJ51" s="56" t="s">
        <v>96</v>
      </c>
      <c r="BK51" s="61"/>
      <c r="BL51" s="61"/>
      <c r="BM51" s="61"/>
      <c r="BN51" s="61"/>
      <c r="BO51" s="46"/>
      <c r="BP51" s="61"/>
      <c r="BQ51" s="61"/>
      <c r="BR51" s="38"/>
      <c r="BS51" s="39"/>
      <c r="BT51" s="39"/>
      <c r="BU51" s="39"/>
      <c r="BV51" s="50" t="s">
        <v>209</v>
      </c>
      <c r="BW51" s="51"/>
      <c r="BX51" s="51"/>
      <c r="BY51" s="51"/>
      <c r="BZ51" s="52"/>
      <c r="CA51" s="53">
        <v>1000</v>
      </c>
      <c r="CB51" s="54">
        <f t="shared" si="10"/>
        <v>0</v>
      </c>
      <c r="CC51" s="55">
        <f t="shared" si="21"/>
        <v>0</v>
      </c>
      <c r="CD51" s="56" t="s">
        <v>96</v>
      </c>
      <c r="CE51" s="61"/>
      <c r="CF51" s="61"/>
      <c r="CG51" s="61"/>
      <c r="CH51" s="61"/>
      <c r="CI51" s="46"/>
      <c r="CJ51" s="61"/>
      <c r="CK51" s="61"/>
      <c r="CL51" s="38"/>
      <c r="CM51" s="39"/>
      <c r="CN51" s="39"/>
      <c r="CO51" s="39"/>
      <c r="CP51" s="50" t="s">
        <v>209</v>
      </c>
      <c r="CQ51" s="51">
        <v>8</v>
      </c>
      <c r="CR51" s="51">
        <v>285</v>
      </c>
      <c r="CS51" s="51">
        <v>-210</v>
      </c>
      <c r="CT51" s="52">
        <v>285</v>
      </c>
      <c r="CU51" s="53">
        <v>1000</v>
      </c>
      <c r="CV51" s="54">
        <f t="shared" si="11"/>
        <v>285</v>
      </c>
      <c r="CW51" s="55">
        <f t="shared" si="22"/>
        <v>208</v>
      </c>
      <c r="CX51" s="56" t="s">
        <v>96</v>
      </c>
      <c r="CY51" s="61"/>
      <c r="CZ51" s="61"/>
      <c r="DA51" s="61"/>
      <c r="DB51" s="61"/>
      <c r="DC51" s="46"/>
      <c r="DD51" s="61"/>
      <c r="DE51" s="61"/>
      <c r="DF51" s="38"/>
      <c r="DG51" s="39"/>
      <c r="DH51" s="39"/>
      <c r="DI51" s="39"/>
      <c r="DJ51" s="44"/>
      <c r="DK51" s="51">
        <v>4</v>
      </c>
      <c r="DL51" s="51">
        <v>76</v>
      </c>
      <c r="DM51" s="51">
        <v>-448</v>
      </c>
      <c r="DN51" s="52">
        <v>-408</v>
      </c>
      <c r="DO51" s="53">
        <v>1000</v>
      </c>
      <c r="DP51" s="54">
        <f t="shared" si="12"/>
        <v>-408</v>
      </c>
      <c r="DQ51" s="55">
        <f t="shared" si="18"/>
        <v>-885</v>
      </c>
    </row>
    <row r="52" spans="1:121" ht="15">
      <c r="A52" s="56" t="s">
        <v>97</v>
      </c>
      <c r="B52" s="61"/>
      <c r="C52" s="61"/>
      <c r="D52" s="61"/>
      <c r="E52" s="61"/>
      <c r="F52" s="46"/>
      <c r="G52" s="61"/>
      <c r="H52" s="61"/>
      <c r="I52" s="38"/>
      <c r="J52" s="39"/>
      <c r="K52" s="39"/>
      <c r="L52" s="39"/>
      <c r="M52" s="50"/>
      <c r="N52" s="51">
        <v>6</v>
      </c>
      <c r="O52" s="51"/>
      <c r="P52" s="51"/>
      <c r="Q52" s="52"/>
      <c r="R52" s="53">
        <v>1000</v>
      </c>
      <c r="S52" s="54">
        <f t="shared" si="13"/>
        <v>0</v>
      </c>
      <c r="T52" s="55">
        <f t="shared" si="0"/>
        <v>0</v>
      </c>
      <c r="V52" s="56" t="s">
        <v>97</v>
      </c>
      <c r="W52" s="61"/>
      <c r="X52" s="61"/>
      <c r="Y52" s="61"/>
      <c r="Z52" s="61"/>
      <c r="AA52" s="46"/>
      <c r="AB52" s="61"/>
      <c r="AC52" s="61"/>
      <c r="AD52" s="38"/>
      <c r="AE52" s="39"/>
      <c r="AF52" s="39"/>
      <c r="AG52" s="39"/>
      <c r="AH52" s="50"/>
      <c r="AI52" s="51">
        <v>6</v>
      </c>
      <c r="AJ52" s="51">
        <v>235</v>
      </c>
      <c r="AK52" s="51">
        <v>-213</v>
      </c>
      <c r="AL52" s="52">
        <v>16</v>
      </c>
      <c r="AM52" s="53">
        <v>1000</v>
      </c>
      <c r="AN52" s="54">
        <f t="shared" si="8"/>
        <v>16</v>
      </c>
      <c r="AO52" s="55">
        <f t="shared" si="19"/>
        <v>-163</v>
      </c>
      <c r="AP52" s="56" t="s">
        <v>97</v>
      </c>
      <c r="AQ52" s="61"/>
      <c r="AR52" s="61"/>
      <c r="AS52" s="61"/>
      <c r="AT52" s="61"/>
      <c r="AU52" s="46"/>
      <c r="AV52" s="61"/>
      <c r="AW52" s="61"/>
      <c r="AX52" s="38"/>
      <c r="AY52" s="39"/>
      <c r="AZ52" s="39"/>
      <c r="BA52" s="39"/>
      <c r="BB52" s="50"/>
      <c r="BC52" s="51">
        <v>6</v>
      </c>
      <c r="BD52" s="51">
        <v>387</v>
      </c>
      <c r="BE52" s="51">
        <v>-352</v>
      </c>
      <c r="BF52" s="52">
        <v>311</v>
      </c>
      <c r="BG52" s="53">
        <v>1000</v>
      </c>
      <c r="BH52" s="54">
        <f t="shared" si="9"/>
        <v>311</v>
      </c>
      <c r="BI52" s="55">
        <f t="shared" si="20"/>
        <v>1974</v>
      </c>
      <c r="BJ52" s="56" t="s">
        <v>97</v>
      </c>
      <c r="BK52" s="61"/>
      <c r="BL52" s="61"/>
      <c r="BM52" s="61"/>
      <c r="BN52" s="61"/>
      <c r="BO52" s="46"/>
      <c r="BP52" s="61"/>
      <c r="BQ52" s="61"/>
      <c r="BR52" s="38"/>
      <c r="BS52" s="39"/>
      <c r="BT52" s="39"/>
      <c r="BU52" s="39"/>
      <c r="BV52" s="50" t="s">
        <v>210</v>
      </c>
      <c r="BW52" s="51"/>
      <c r="BX52" s="51"/>
      <c r="BY52" s="51"/>
      <c r="BZ52" s="52"/>
      <c r="CA52" s="53">
        <v>1000</v>
      </c>
      <c r="CB52" s="54">
        <f t="shared" si="10"/>
        <v>0</v>
      </c>
      <c r="CC52" s="55">
        <f t="shared" si="21"/>
        <v>0</v>
      </c>
      <c r="CD52" s="56" t="s">
        <v>97</v>
      </c>
      <c r="CE52" s="61"/>
      <c r="CF52" s="61"/>
      <c r="CG52" s="61"/>
      <c r="CH52" s="61"/>
      <c r="CI52" s="46"/>
      <c r="CJ52" s="61"/>
      <c r="CK52" s="61"/>
      <c r="CL52" s="38"/>
      <c r="CM52" s="39"/>
      <c r="CN52" s="39"/>
      <c r="CO52" s="39"/>
      <c r="CP52" s="50" t="s">
        <v>210</v>
      </c>
      <c r="CQ52" s="51">
        <v>8</v>
      </c>
      <c r="CR52" s="51">
        <v>165</v>
      </c>
      <c r="CS52" s="51">
        <v>-6</v>
      </c>
      <c r="CT52" s="52">
        <v>56</v>
      </c>
      <c r="CU52" s="53">
        <v>1000</v>
      </c>
      <c r="CV52" s="54">
        <f t="shared" si="11"/>
        <v>56</v>
      </c>
      <c r="CW52" s="55">
        <f t="shared" si="22"/>
        <v>264</v>
      </c>
      <c r="CX52" s="56" t="s">
        <v>97</v>
      </c>
      <c r="CY52" s="61"/>
      <c r="CZ52" s="61"/>
      <c r="DA52" s="61"/>
      <c r="DB52" s="61"/>
      <c r="DC52" s="46"/>
      <c r="DD52" s="61"/>
      <c r="DE52" s="61"/>
      <c r="DF52" s="38"/>
      <c r="DG52" s="39"/>
      <c r="DH52" s="39"/>
      <c r="DI52" s="39"/>
      <c r="DJ52" s="44"/>
      <c r="DK52" s="51">
        <v>4</v>
      </c>
      <c r="DL52" s="51">
        <v>181</v>
      </c>
      <c r="DM52" s="51">
        <v>-163</v>
      </c>
      <c r="DN52" s="52">
        <v>151</v>
      </c>
      <c r="DO52" s="53">
        <v>1000</v>
      </c>
      <c r="DP52" s="54">
        <f t="shared" si="12"/>
        <v>151</v>
      </c>
      <c r="DQ52" s="55">
        <f t="shared" si="18"/>
        <v>-734</v>
      </c>
    </row>
    <row r="53" spans="1:121" ht="15">
      <c r="A53" s="56" t="s">
        <v>98</v>
      </c>
      <c r="B53" s="61"/>
      <c r="C53" s="61"/>
      <c r="D53" s="61"/>
      <c r="E53" s="61"/>
      <c r="F53" s="46"/>
      <c r="G53" s="61"/>
      <c r="H53" s="61"/>
      <c r="I53" s="38"/>
      <c r="J53" s="39"/>
      <c r="K53" s="39"/>
      <c r="L53" s="39"/>
      <c r="M53" s="50"/>
      <c r="N53" s="51">
        <v>6</v>
      </c>
      <c r="O53" s="51"/>
      <c r="P53" s="51"/>
      <c r="Q53" s="52"/>
      <c r="R53" s="53">
        <v>1000</v>
      </c>
      <c r="S53" s="54">
        <f>Q53</f>
        <v>0</v>
      </c>
      <c r="T53" s="55">
        <f t="shared" si="0"/>
        <v>0</v>
      </c>
      <c r="V53" s="56" t="s">
        <v>98</v>
      </c>
      <c r="W53" s="61"/>
      <c r="X53" s="61"/>
      <c r="Y53" s="61"/>
      <c r="Z53" s="61"/>
      <c r="AA53" s="46"/>
      <c r="AB53" s="61"/>
      <c r="AC53" s="61"/>
      <c r="AD53" s="38"/>
      <c r="AE53" s="39"/>
      <c r="AF53" s="39"/>
      <c r="AG53" s="39"/>
      <c r="AH53" s="50"/>
      <c r="AI53" s="51">
        <v>6</v>
      </c>
      <c r="AJ53" s="51">
        <v>316</v>
      </c>
      <c r="AK53" s="51">
        <v>-105</v>
      </c>
      <c r="AL53" s="52">
        <v>173</v>
      </c>
      <c r="AM53" s="53">
        <v>1000</v>
      </c>
      <c r="AN53" s="54">
        <f>AL53</f>
        <v>173</v>
      </c>
      <c r="AO53" s="55">
        <f t="shared" si="19"/>
        <v>10</v>
      </c>
      <c r="AP53" s="56" t="s">
        <v>98</v>
      </c>
      <c r="AQ53" s="61"/>
      <c r="AR53" s="61"/>
      <c r="AS53" s="61"/>
      <c r="AT53" s="61"/>
      <c r="AU53" s="46"/>
      <c r="AV53" s="61"/>
      <c r="AW53" s="61"/>
      <c r="AX53" s="38"/>
      <c r="AY53" s="39"/>
      <c r="AZ53" s="39"/>
      <c r="BA53" s="39"/>
      <c r="BB53" s="50"/>
      <c r="BC53" s="51">
        <v>6</v>
      </c>
      <c r="BD53" s="51">
        <v>464</v>
      </c>
      <c r="BE53" s="51">
        <v>-39</v>
      </c>
      <c r="BF53" s="52">
        <v>443</v>
      </c>
      <c r="BG53" s="53">
        <v>1000</v>
      </c>
      <c r="BH53" s="54">
        <f>BF53</f>
        <v>443</v>
      </c>
      <c r="BI53" s="55">
        <f t="shared" si="20"/>
        <v>2417</v>
      </c>
      <c r="BJ53" s="56" t="s">
        <v>98</v>
      </c>
      <c r="BK53" s="61"/>
      <c r="BL53" s="61"/>
      <c r="BM53" s="61"/>
      <c r="BN53" s="61"/>
      <c r="BO53" s="46"/>
      <c r="BP53" s="61"/>
      <c r="BQ53" s="61"/>
      <c r="BR53" s="38"/>
      <c r="BS53" s="39"/>
      <c r="BT53" s="39"/>
      <c r="BU53" s="39"/>
      <c r="BV53" s="50"/>
      <c r="BW53" s="51"/>
      <c r="BX53" s="51"/>
      <c r="BY53" s="51"/>
      <c r="BZ53" s="52"/>
      <c r="CA53" s="53">
        <v>1000</v>
      </c>
      <c r="CB53" s="54">
        <f>BZ53</f>
        <v>0</v>
      </c>
      <c r="CC53" s="55">
        <f t="shared" si="21"/>
        <v>0</v>
      </c>
      <c r="CD53" s="56" t="s">
        <v>98</v>
      </c>
      <c r="CE53" s="61"/>
      <c r="CF53" s="61"/>
      <c r="CG53" s="61"/>
      <c r="CH53" s="61"/>
      <c r="CI53" s="46"/>
      <c r="CJ53" s="61"/>
      <c r="CK53" s="61"/>
      <c r="CL53" s="38"/>
      <c r="CM53" s="39"/>
      <c r="CN53" s="39"/>
      <c r="CO53" s="39"/>
      <c r="CP53" s="50"/>
      <c r="CQ53" s="51">
        <v>6</v>
      </c>
      <c r="CR53" s="51">
        <v>127</v>
      </c>
      <c r="CS53" s="51">
        <v>-16</v>
      </c>
      <c r="CT53" s="52">
        <v>37</v>
      </c>
      <c r="CU53" s="53">
        <v>1000</v>
      </c>
      <c r="CV53" s="54">
        <f>CT53</f>
        <v>37</v>
      </c>
      <c r="CW53" s="55">
        <f t="shared" si="22"/>
        <v>301</v>
      </c>
      <c r="CX53" s="56" t="s">
        <v>98</v>
      </c>
      <c r="CY53" s="61"/>
      <c r="CZ53" s="61"/>
      <c r="DA53" s="61"/>
      <c r="DB53" s="61"/>
      <c r="DC53" s="46"/>
      <c r="DD53" s="61"/>
      <c r="DE53" s="61"/>
      <c r="DF53" s="38"/>
      <c r="DG53" s="39"/>
      <c r="DH53" s="39"/>
      <c r="DI53" s="39"/>
      <c r="DJ53" s="44"/>
      <c r="DK53" s="51">
        <v>4</v>
      </c>
      <c r="DL53" s="51">
        <v>177</v>
      </c>
      <c r="DM53" s="51">
        <v>-148</v>
      </c>
      <c r="DN53" s="52">
        <v>93</v>
      </c>
      <c r="DO53" s="53">
        <v>1000</v>
      </c>
      <c r="DP53" s="54">
        <f>DN53</f>
        <v>93</v>
      </c>
      <c r="DQ53" s="55">
        <f t="shared" si="18"/>
        <v>-641</v>
      </c>
    </row>
    <row r="54" spans="1:121" ht="15">
      <c r="A54" s="56" t="s">
        <v>99</v>
      </c>
      <c r="B54" s="61"/>
      <c r="C54" s="61"/>
      <c r="D54" s="61"/>
      <c r="E54" s="61"/>
      <c r="F54" s="46"/>
      <c r="G54" s="61"/>
      <c r="H54" s="61"/>
      <c r="I54" s="38"/>
      <c r="J54" s="39"/>
      <c r="K54" s="39"/>
      <c r="L54" s="39"/>
      <c r="M54" s="50"/>
      <c r="N54" s="51">
        <v>6</v>
      </c>
      <c r="O54" s="51"/>
      <c r="P54" s="51"/>
      <c r="Q54" s="52"/>
      <c r="R54" s="53">
        <v>1000</v>
      </c>
      <c r="S54" s="54">
        <f t="shared" ref="S54:S108" si="23">Q54</f>
        <v>0</v>
      </c>
      <c r="T54" s="55">
        <f t="shared" si="0"/>
        <v>0</v>
      </c>
      <c r="V54" s="56" t="s">
        <v>99</v>
      </c>
      <c r="W54" s="61"/>
      <c r="X54" s="61"/>
      <c r="Y54" s="61"/>
      <c r="Z54" s="61"/>
      <c r="AA54" s="46"/>
      <c r="AB54" s="61"/>
      <c r="AC54" s="61"/>
      <c r="AD54" s="38"/>
      <c r="AE54" s="39"/>
      <c r="AF54" s="39"/>
      <c r="AG54" s="39"/>
      <c r="AH54" s="50"/>
      <c r="AI54" s="51">
        <v>6</v>
      </c>
      <c r="AJ54" s="51">
        <v>377</v>
      </c>
      <c r="AK54" s="51">
        <v>-94</v>
      </c>
      <c r="AL54" s="52">
        <v>283</v>
      </c>
      <c r="AM54" s="53">
        <v>1000</v>
      </c>
      <c r="AN54" s="54">
        <f t="shared" ref="AN54:AN108" si="24">AL54</f>
        <v>283</v>
      </c>
      <c r="AO54" s="55">
        <f t="shared" si="19"/>
        <v>293</v>
      </c>
      <c r="AP54" s="56" t="s">
        <v>99</v>
      </c>
      <c r="AQ54" s="61"/>
      <c r="AR54" s="61"/>
      <c r="AS54" s="61"/>
      <c r="AT54" s="61"/>
      <c r="AU54" s="46"/>
      <c r="AV54" s="61"/>
      <c r="AW54" s="61"/>
      <c r="AX54" s="38"/>
      <c r="AY54" s="39"/>
      <c r="AZ54" s="39"/>
      <c r="BA54" s="39"/>
      <c r="BB54" s="50"/>
      <c r="BC54" s="51">
        <v>6</v>
      </c>
      <c r="BD54" s="51">
        <v>918</v>
      </c>
      <c r="BE54" s="51">
        <v>-127</v>
      </c>
      <c r="BF54" s="52">
        <v>903</v>
      </c>
      <c r="BG54" s="53">
        <v>1000</v>
      </c>
      <c r="BH54" s="54">
        <f t="shared" ref="BH54:BH108" si="25">BF54</f>
        <v>903</v>
      </c>
      <c r="BI54" s="55">
        <f t="shared" si="20"/>
        <v>3320</v>
      </c>
      <c r="BJ54" s="56" t="s">
        <v>99</v>
      </c>
      <c r="BK54" s="61"/>
      <c r="BL54" s="61"/>
      <c r="BM54" s="61"/>
      <c r="BN54" s="61"/>
      <c r="BO54" s="46"/>
      <c r="BP54" s="61"/>
      <c r="BQ54" s="61"/>
      <c r="BR54" s="38"/>
      <c r="BS54" s="39"/>
      <c r="BT54" s="39"/>
      <c r="BU54" s="39"/>
      <c r="BV54" s="50"/>
      <c r="BW54" s="51"/>
      <c r="BX54" s="51"/>
      <c r="BY54" s="51"/>
      <c r="BZ54" s="52"/>
      <c r="CA54" s="53">
        <v>1000</v>
      </c>
      <c r="CB54" s="54">
        <f t="shared" ref="CB54:CB108" si="26">BZ54</f>
        <v>0</v>
      </c>
      <c r="CC54" s="55">
        <f t="shared" si="21"/>
        <v>0</v>
      </c>
      <c r="CD54" s="56" t="s">
        <v>99</v>
      </c>
      <c r="CE54" s="61"/>
      <c r="CF54" s="61"/>
      <c r="CG54" s="61"/>
      <c r="CH54" s="61"/>
      <c r="CI54" s="46"/>
      <c r="CJ54" s="61"/>
      <c r="CK54" s="61"/>
      <c r="CL54" s="38"/>
      <c r="CM54" s="39"/>
      <c r="CN54" s="39"/>
      <c r="CO54" s="39"/>
      <c r="CP54" s="50"/>
      <c r="CQ54" s="51">
        <v>7</v>
      </c>
      <c r="CR54" s="51">
        <v>0</v>
      </c>
      <c r="CS54" s="51">
        <v>-356</v>
      </c>
      <c r="CT54" s="52">
        <v>-302</v>
      </c>
      <c r="CU54" s="53">
        <v>1000</v>
      </c>
      <c r="CV54" s="54">
        <f t="shared" ref="CV54:CV108" si="27">CT54</f>
        <v>-302</v>
      </c>
      <c r="CW54" s="55">
        <f t="shared" si="22"/>
        <v>-1</v>
      </c>
      <c r="CX54" s="56" t="s">
        <v>99</v>
      </c>
      <c r="CY54" s="61"/>
      <c r="CZ54" s="61"/>
      <c r="DA54" s="61"/>
      <c r="DB54" s="61"/>
      <c r="DC54" s="46"/>
      <c r="DD54" s="61"/>
      <c r="DE54" s="61"/>
      <c r="DF54" s="38"/>
      <c r="DG54" s="39"/>
      <c r="DH54" s="39"/>
      <c r="DI54" s="39"/>
      <c r="DJ54" s="44"/>
      <c r="DK54" s="51">
        <v>4</v>
      </c>
      <c r="DL54" s="51">
        <v>445</v>
      </c>
      <c r="DM54" s="51">
        <v>-226</v>
      </c>
      <c r="DN54" s="52">
        <v>-153</v>
      </c>
      <c r="DO54" s="53">
        <v>1000</v>
      </c>
      <c r="DP54" s="54">
        <f t="shared" ref="DP54:DP108" si="28">DN54</f>
        <v>-153</v>
      </c>
      <c r="DQ54" s="55">
        <f t="shared" si="18"/>
        <v>-794</v>
      </c>
    </row>
    <row r="55" spans="1:121" ht="15">
      <c r="A55" s="56" t="s">
        <v>100</v>
      </c>
      <c r="B55" s="61"/>
      <c r="C55" s="61"/>
      <c r="D55" s="61"/>
      <c r="E55" s="61"/>
      <c r="F55" s="46"/>
      <c r="G55" s="61"/>
      <c r="H55" s="61"/>
      <c r="I55" s="38"/>
      <c r="J55" s="39"/>
      <c r="K55" s="39"/>
      <c r="L55" s="39"/>
      <c r="M55" s="50"/>
      <c r="N55" s="51">
        <v>6</v>
      </c>
      <c r="O55" s="51"/>
      <c r="P55" s="51"/>
      <c r="Q55" s="52"/>
      <c r="R55" s="53">
        <v>1000</v>
      </c>
      <c r="S55" s="54">
        <f t="shared" si="23"/>
        <v>0</v>
      </c>
      <c r="T55" s="55">
        <f t="shared" si="0"/>
        <v>0</v>
      </c>
      <c r="V55" s="56" t="s">
        <v>100</v>
      </c>
      <c r="W55" s="61"/>
      <c r="X55" s="61"/>
      <c r="Y55" s="61"/>
      <c r="Z55" s="61"/>
      <c r="AA55" s="46"/>
      <c r="AB55" s="61"/>
      <c r="AC55" s="61"/>
      <c r="AD55" s="38"/>
      <c r="AE55" s="39"/>
      <c r="AF55" s="39"/>
      <c r="AG55" s="39"/>
      <c r="AH55" s="50"/>
      <c r="AI55" s="51">
        <v>6</v>
      </c>
      <c r="AJ55" s="51">
        <v>29</v>
      </c>
      <c r="AK55" s="51">
        <v>-388</v>
      </c>
      <c r="AL55" s="52">
        <v>-346</v>
      </c>
      <c r="AM55" s="53">
        <v>1000</v>
      </c>
      <c r="AN55" s="54">
        <f t="shared" si="24"/>
        <v>-346</v>
      </c>
      <c r="AO55" s="55">
        <f t="shared" si="19"/>
        <v>-53</v>
      </c>
      <c r="AP55" s="56" t="s">
        <v>100</v>
      </c>
      <c r="AQ55" s="61"/>
      <c r="AR55" s="61"/>
      <c r="AS55" s="61"/>
      <c r="AT55" s="61"/>
      <c r="AU55" s="46"/>
      <c r="AV55" s="61"/>
      <c r="AW55" s="61"/>
      <c r="AX55" s="38"/>
      <c r="AY55" s="39"/>
      <c r="AZ55" s="39"/>
      <c r="BA55" s="39"/>
      <c r="BB55" s="50"/>
      <c r="BC55" s="51">
        <v>6</v>
      </c>
      <c r="BD55" s="51">
        <v>690</v>
      </c>
      <c r="BE55" s="51">
        <v>-24</v>
      </c>
      <c r="BF55" s="52">
        <v>580</v>
      </c>
      <c r="BG55" s="53">
        <v>1000</v>
      </c>
      <c r="BH55" s="54">
        <f t="shared" si="25"/>
        <v>580</v>
      </c>
      <c r="BI55" s="55">
        <f t="shared" si="20"/>
        <v>3900</v>
      </c>
      <c r="BJ55" s="56" t="s">
        <v>100</v>
      </c>
      <c r="BK55" s="61"/>
      <c r="BL55" s="61"/>
      <c r="BM55" s="61"/>
      <c r="BN55" s="61"/>
      <c r="BO55" s="46"/>
      <c r="BP55" s="61"/>
      <c r="BQ55" s="61"/>
      <c r="BR55" s="38"/>
      <c r="BS55" s="39"/>
      <c r="BT55" s="39"/>
      <c r="BU55" s="39"/>
      <c r="BV55" s="50"/>
      <c r="BW55" s="51"/>
      <c r="BX55" s="51"/>
      <c r="BY55" s="51"/>
      <c r="BZ55" s="52"/>
      <c r="CA55" s="53">
        <v>1000</v>
      </c>
      <c r="CB55" s="54">
        <f t="shared" si="26"/>
        <v>0</v>
      </c>
      <c r="CC55" s="55">
        <f t="shared" si="21"/>
        <v>0</v>
      </c>
      <c r="CD55" s="56" t="s">
        <v>100</v>
      </c>
      <c r="CE55" s="61"/>
      <c r="CF55" s="61"/>
      <c r="CG55" s="61"/>
      <c r="CH55" s="61"/>
      <c r="CI55" s="46"/>
      <c r="CJ55" s="61"/>
      <c r="CK55" s="61"/>
      <c r="CL55" s="38"/>
      <c r="CM55" s="39"/>
      <c r="CN55" s="39"/>
      <c r="CO55" s="39"/>
      <c r="CP55" s="50"/>
      <c r="CQ55" s="51">
        <v>6</v>
      </c>
      <c r="CR55" s="51">
        <v>127</v>
      </c>
      <c r="CS55" s="51">
        <v>-66</v>
      </c>
      <c r="CT55" s="52">
        <v>41</v>
      </c>
      <c r="CU55" s="53">
        <v>1000</v>
      </c>
      <c r="CV55" s="54">
        <f t="shared" si="27"/>
        <v>41</v>
      </c>
      <c r="CW55" s="55">
        <f t="shared" si="22"/>
        <v>40</v>
      </c>
      <c r="CX55" s="56" t="s">
        <v>100</v>
      </c>
      <c r="CY55" s="61"/>
      <c r="CZ55" s="61"/>
      <c r="DA55" s="61"/>
      <c r="DB55" s="61"/>
      <c r="DC55" s="46"/>
      <c r="DD55" s="61"/>
      <c r="DE55" s="61"/>
      <c r="DF55" s="38"/>
      <c r="DG55" s="39"/>
      <c r="DH55" s="39"/>
      <c r="DI55" s="39"/>
      <c r="DJ55" s="39"/>
      <c r="DK55" s="51">
        <v>4</v>
      </c>
      <c r="DL55" s="51">
        <v>442</v>
      </c>
      <c r="DM55" s="51">
        <v>-72</v>
      </c>
      <c r="DN55" s="52">
        <v>122</v>
      </c>
      <c r="DO55" s="53">
        <v>1000</v>
      </c>
      <c r="DP55" s="54">
        <f t="shared" si="28"/>
        <v>122</v>
      </c>
      <c r="DQ55" s="55">
        <f t="shared" si="18"/>
        <v>-672</v>
      </c>
    </row>
    <row r="56" spans="1:121" ht="15">
      <c r="A56" s="56" t="s">
        <v>101</v>
      </c>
      <c r="B56" s="61"/>
      <c r="C56" s="61"/>
      <c r="D56" s="61"/>
      <c r="E56" s="61"/>
      <c r="F56" s="46"/>
      <c r="G56" s="61"/>
      <c r="H56" s="61"/>
      <c r="I56" s="38"/>
      <c r="J56" s="39"/>
      <c r="K56" s="39"/>
      <c r="L56" s="39"/>
      <c r="M56" s="50"/>
      <c r="N56" s="51">
        <v>6</v>
      </c>
      <c r="O56" s="51"/>
      <c r="P56" s="51"/>
      <c r="Q56" s="52"/>
      <c r="R56" s="53">
        <v>1000</v>
      </c>
      <c r="S56" s="54">
        <f t="shared" si="23"/>
        <v>0</v>
      </c>
      <c r="T56" s="55">
        <f t="shared" si="0"/>
        <v>0</v>
      </c>
      <c r="V56" s="56" t="s">
        <v>101</v>
      </c>
      <c r="W56" s="61"/>
      <c r="X56" s="61"/>
      <c r="Y56" s="61"/>
      <c r="Z56" s="61"/>
      <c r="AA56" s="46"/>
      <c r="AB56" s="61"/>
      <c r="AC56" s="61"/>
      <c r="AD56" s="38"/>
      <c r="AE56" s="39"/>
      <c r="AF56" s="39"/>
      <c r="AG56" s="39"/>
      <c r="AH56" s="50"/>
      <c r="AI56" s="51">
        <v>6</v>
      </c>
      <c r="AJ56" s="51">
        <v>169</v>
      </c>
      <c r="AK56" s="51">
        <v>-190</v>
      </c>
      <c r="AL56" s="52">
        <v>152</v>
      </c>
      <c r="AM56" s="53">
        <v>1000</v>
      </c>
      <c r="AN56" s="54">
        <f t="shared" si="24"/>
        <v>152</v>
      </c>
      <c r="AO56" s="55">
        <f t="shared" si="19"/>
        <v>99</v>
      </c>
      <c r="AP56" s="56" t="s">
        <v>101</v>
      </c>
      <c r="AQ56" s="61"/>
      <c r="AR56" s="61"/>
      <c r="AS56" s="61"/>
      <c r="AT56" s="61"/>
      <c r="AU56" s="46"/>
      <c r="AV56" s="61"/>
      <c r="AW56" s="61"/>
      <c r="AX56" s="38"/>
      <c r="AY56" s="39"/>
      <c r="AZ56" s="39"/>
      <c r="BA56" s="39"/>
      <c r="BB56" s="50"/>
      <c r="BC56" s="51">
        <v>6</v>
      </c>
      <c r="BD56" s="51">
        <v>481</v>
      </c>
      <c r="BE56" s="51">
        <v>-60</v>
      </c>
      <c r="BF56" s="52">
        <v>442</v>
      </c>
      <c r="BG56" s="53">
        <v>1000</v>
      </c>
      <c r="BH56" s="54">
        <f t="shared" si="25"/>
        <v>442</v>
      </c>
      <c r="BI56" s="55">
        <f t="shared" si="20"/>
        <v>4342</v>
      </c>
      <c r="BJ56" s="56" t="s">
        <v>101</v>
      </c>
      <c r="BK56" s="61"/>
      <c r="BL56" s="61"/>
      <c r="BM56" s="61"/>
      <c r="BN56" s="61"/>
      <c r="BO56" s="46"/>
      <c r="BP56" s="61"/>
      <c r="BQ56" s="61"/>
      <c r="BR56" s="38"/>
      <c r="BS56" s="39"/>
      <c r="BT56" s="39"/>
      <c r="BU56" s="39"/>
      <c r="BV56" s="39"/>
      <c r="BW56" s="51"/>
      <c r="BX56" s="51"/>
      <c r="BY56" s="51"/>
      <c r="BZ56" s="52"/>
      <c r="CA56" s="53">
        <v>1000</v>
      </c>
      <c r="CB56" s="54">
        <f t="shared" si="26"/>
        <v>0</v>
      </c>
      <c r="CC56" s="55">
        <f t="shared" si="21"/>
        <v>0</v>
      </c>
      <c r="CD56" s="56" t="s">
        <v>101</v>
      </c>
      <c r="CE56" s="61"/>
      <c r="CF56" s="61"/>
      <c r="CG56" s="61"/>
      <c r="CH56" s="61"/>
      <c r="CI56" s="46"/>
      <c r="CJ56" s="61"/>
      <c r="CK56" s="61"/>
      <c r="CL56" s="38"/>
      <c r="CM56" s="39"/>
      <c r="CN56" s="39"/>
      <c r="CO56" s="39"/>
      <c r="CP56" s="39"/>
      <c r="CQ56" s="51">
        <v>7</v>
      </c>
      <c r="CR56" s="51">
        <v>118</v>
      </c>
      <c r="CS56" s="51">
        <v>-126</v>
      </c>
      <c r="CT56" s="52">
        <v>33</v>
      </c>
      <c r="CU56" s="53">
        <v>1000</v>
      </c>
      <c r="CV56" s="54">
        <f t="shared" si="27"/>
        <v>33</v>
      </c>
      <c r="CW56" s="55">
        <f t="shared" si="22"/>
        <v>73</v>
      </c>
      <c r="CX56" s="56" t="s">
        <v>101</v>
      </c>
      <c r="CY56" s="61"/>
      <c r="CZ56" s="61"/>
      <c r="DA56" s="61"/>
      <c r="DB56" s="61"/>
      <c r="DC56" s="46"/>
      <c r="DD56" s="61"/>
      <c r="DE56" s="61"/>
      <c r="DF56" s="38"/>
      <c r="DG56" s="39"/>
      <c r="DH56" s="39"/>
      <c r="DI56" s="39"/>
      <c r="DJ56" s="39"/>
      <c r="DK56" s="51">
        <v>4</v>
      </c>
      <c r="DL56" s="51">
        <v>167</v>
      </c>
      <c r="DM56" s="51">
        <v>-424</v>
      </c>
      <c r="DN56" s="52">
        <v>161</v>
      </c>
      <c r="DO56" s="53">
        <v>1000</v>
      </c>
      <c r="DP56" s="54">
        <f t="shared" si="28"/>
        <v>161</v>
      </c>
      <c r="DQ56" s="55">
        <f t="shared" si="18"/>
        <v>-511</v>
      </c>
    </row>
    <row r="57" spans="1:121" ht="15">
      <c r="A57" s="56" t="s">
        <v>102</v>
      </c>
      <c r="B57" s="61"/>
      <c r="C57" s="61"/>
      <c r="D57" s="61"/>
      <c r="E57" s="61"/>
      <c r="F57" s="46"/>
      <c r="G57" s="61"/>
      <c r="H57" s="61"/>
      <c r="I57" s="38"/>
      <c r="J57" s="39"/>
      <c r="K57" s="39"/>
      <c r="L57" s="49"/>
      <c r="M57" s="50"/>
      <c r="N57" s="51">
        <v>6</v>
      </c>
      <c r="O57" s="51"/>
      <c r="P57" s="51"/>
      <c r="Q57" s="52"/>
      <c r="R57" s="53">
        <v>1000</v>
      </c>
      <c r="S57" s="54">
        <f t="shared" si="23"/>
        <v>0</v>
      </c>
      <c r="T57" s="55">
        <f t="shared" si="0"/>
        <v>0</v>
      </c>
      <c r="V57" s="56" t="s">
        <v>102</v>
      </c>
      <c r="W57" s="61"/>
      <c r="X57" s="61"/>
      <c r="Y57" s="61"/>
      <c r="Z57" s="61"/>
      <c r="AA57" s="46"/>
      <c r="AB57" s="61"/>
      <c r="AC57" s="61"/>
      <c r="AD57" s="38"/>
      <c r="AE57" s="39"/>
      <c r="AF57" s="39"/>
      <c r="AG57" s="49"/>
      <c r="AH57" s="50"/>
      <c r="AI57" s="51">
        <v>6</v>
      </c>
      <c r="AJ57" s="51"/>
      <c r="AK57" s="51"/>
      <c r="AL57" s="52"/>
      <c r="AM57" s="53">
        <v>1000</v>
      </c>
      <c r="AN57" s="54">
        <f t="shared" si="24"/>
        <v>0</v>
      </c>
      <c r="AO57" s="55">
        <f t="shared" si="19"/>
        <v>99</v>
      </c>
      <c r="AP57" s="56" t="s">
        <v>102</v>
      </c>
      <c r="AQ57" s="61"/>
      <c r="AR57" s="61"/>
      <c r="AS57" s="61"/>
      <c r="AT57" s="61"/>
      <c r="AU57" s="46"/>
      <c r="AV57" s="61"/>
      <c r="AW57" s="61"/>
      <c r="AX57" s="38"/>
      <c r="AY57" s="39"/>
      <c r="AZ57" s="39"/>
      <c r="BA57" s="49"/>
      <c r="BB57" s="50"/>
      <c r="BC57" s="51">
        <v>6</v>
      </c>
      <c r="BD57" s="51"/>
      <c r="BE57" s="51"/>
      <c r="BF57" s="52"/>
      <c r="BG57" s="53">
        <v>1000</v>
      </c>
      <c r="BH57" s="54">
        <f t="shared" si="25"/>
        <v>0</v>
      </c>
      <c r="BI57" s="55">
        <f t="shared" si="20"/>
        <v>4342</v>
      </c>
      <c r="BJ57" s="56" t="s">
        <v>102</v>
      </c>
      <c r="BK57" s="61"/>
      <c r="BL57" s="61"/>
      <c r="BM57" s="61"/>
      <c r="BN57" s="61"/>
      <c r="BO57" s="46"/>
      <c r="BP57" s="61"/>
      <c r="BQ57" s="61"/>
      <c r="BR57" s="38"/>
      <c r="BS57" s="39"/>
      <c r="BT57" s="39"/>
      <c r="BU57" s="49"/>
      <c r="BV57" s="39"/>
      <c r="BW57" s="51"/>
      <c r="BX57" s="51"/>
      <c r="BY57" s="51"/>
      <c r="BZ57" s="52"/>
      <c r="CA57" s="53"/>
      <c r="CB57" s="54">
        <f t="shared" si="26"/>
        <v>0</v>
      </c>
      <c r="CC57" s="55">
        <f t="shared" si="21"/>
        <v>0</v>
      </c>
      <c r="CD57" s="56" t="s">
        <v>102</v>
      </c>
      <c r="CE57" s="61"/>
      <c r="CF57" s="61"/>
      <c r="CG57" s="61"/>
      <c r="CH57" s="61"/>
      <c r="CI57" s="46"/>
      <c r="CJ57" s="61"/>
      <c r="CK57" s="61"/>
      <c r="CL57" s="38"/>
      <c r="CM57" s="39"/>
      <c r="CN57" s="39"/>
      <c r="CO57" s="49"/>
      <c r="CP57" s="39"/>
      <c r="CQ57" s="51"/>
      <c r="CR57" s="51"/>
      <c r="CS57" s="51"/>
      <c r="CT57" s="52"/>
      <c r="CU57" s="53"/>
      <c r="CV57" s="54">
        <f t="shared" si="27"/>
        <v>0</v>
      </c>
      <c r="CW57" s="55">
        <f t="shared" si="22"/>
        <v>73</v>
      </c>
      <c r="CX57" s="56" t="s">
        <v>102</v>
      </c>
      <c r="CY57" s="61"/>
      <c r="CZ57" s="61"/>
      <c r="DA57" s="61"/>
      <c r="DB57" s="61"/>
      <c r="DC57" s="46"/>
      <c r="DD57" s="61"/>
      <c r="DE57" s="61"/>
      <c r="DF57" s="38"/>
      <c r="DG57" s="39"/>
      <c r="DH57" s="39"/>
      <c r="DI57" s="49"/>
      <c r="DJ57" s="39"/>
      <c r="DK57" s="51"/>
      <c r="DL57" s="51"/>
      <c r="DM57" s="51"/>
      <c r="DN57" s="52"/>
      <c r="DO57" s="53">
        <v>1000</v>
      </c>
      <c r="DP57" s="54">
        <f t="shared" si="28"/>
        <v>0</v>
      </c>
      <c r="DQ57" s="55">
        <f t="shared" si="18"/>
        <v>-511</v>
      </c>
    </row>
    <row r="58" spans="1:121" ht="15">
      <c r="A58" s="56" t="s">
        <v>103</v>
      </c>
      <c r="B58" s="61"/>
      <c r="C58" s="61"/>
      <c r="D58" s="61"/>
      <c r="E58" s="61"/>
      <c r="F58" s="46"/>
      <c r="G58" s="61"/>
      <c r="H58" s="61"/>
      <c r="I58" s="38"/>
      <c r="J58" s="39"/>
      <c r="K58" s="39"/>
      <c r="L58" s="49"/>
      <c r="M58" s="50"/>
      <c r="N58" s="51">
        <v>6</v>
      </c>
      <c r="O58" s="51"/>
      <c r="P58" s="51"/>
      <c r="Q58" s="52"/>
      <c r="R58" s="53">
        <v>1000</v>
      </c>
      <c r="S58" s="54">
        <f t="shared" si="23"/>
        <v>0</v>
      </c>
      <c r="T58" s="55">
        <f t="shared" si="0"/>
        <v>0</v>
      </c>
      <c r="V58" s="56" t="s">
        <v>103</v>
      </c>
      <c r="W58" s="61"/>
      <c r="X58" s="61"/>
      <c r="Y58" s="61"/>
      <c r="Z58" s="61"/>
      <c r="AA58" s="46"/>
      <c r="AB58" s="61"/>
      <c r="AC58" s="61"/>
      <c r="AD58" s="38"/>
      <c r="AE58" s="39"/>
      <c r="AF58" s="39"/>
      <c r="AG58" s="49"/>
      <c r="AH58" s="50"/>
      <c r="AI58" s="51">
        <v>6</v>
      </c>
      <c r="AJ58" s="51"/>
      <c r="AK58" s="51"/>
      <c r="AL58" s="52"/>
      <c r="AM58" s="53">
        <v>1000</v>
      </c>
      <c r="AN58" s="54">
        <f t="shared" si="24"/>
        <v>0</v>
      </c>
      <c r="AO58" s="55">
        <f t="shared" si="19"/>
        <v>99</v>
      </c>
      <c r="AP58" s="56" t="s">
        <v>103</v>
      </c>
      <c r="AQ58" s="61"/>
      <c r="AR58" s="61"/>
      <c r="AS58" s="61"/>
      <c r="AT58" s="61"/>
      <c r="AU58" s="46"/>
      <c r="AV58" s="61"/>
      <c r="AW58" s="61"/>
      <c r="AX58" s="38"/>
      <c r="AY58" s="39"/>
      <c r="AZ58" s="39"/>
      <c r="BA58" s="49"/>
      <c r="BB58" s="50"/>
      <c r="BC58" s="51">
        <v>6</v>
      </c>
      <c r="BD58" s="51"/>
      <c r="BE58" s="51"/>
      <c r="BF58" s="52"/>
      <c r="BG58" s="53">
        <v>1000</v>
      </c>
      <c r="BH58" s="54">
        <f t="shared" si="25"/>
        <v>0</v>
      </c>
      <c r="BI58" s="55">
        <f t="shared" si="20"/>
        <v>4342</v>
      </c>
      <c r="BJ58" s="56" t="s">
        <v>103</v>
      </c>
      <c r="BK58" s="61"/>
      <c r="BL58" s="61"/>
      <c r="BM58" s="61"/>
      <c r="BN58" s="61"/>
      <c r="BO58" s="46"/>
      <c r="BP58" s="61"/>
      <c r="BQ58" s="61"/>
      <c r="BR58" s="38"/>
      <c r="BS58" s="39"/>
      <c r="BT58" s="39"/>
      <c r="BU58" s="49"/>
      <c r="BV58" s="39"/>
      <c r="BW58" s="51"/>
      <c r="BX58" s="51"/>
      <c r="BY58" s="51"/>
      <c r="BZ58" s="52"/>
      <c r="CA58" s="53"/>
      <c r="CB58" s="54">
        <f t="shared" si="26"/>
        <v>0</v>
      </c>
      <c r="CC58" s="55">
        <f t="shared" si="21"/>
        <v>0</v>
      </c>
      <c r="CD58" s="56" t="s">
        <v>103</v>
      </c>
      <c r="CE58" s="61"/>
      <c r="CF58" s="61"/>
      <c r="CG58" s="61"/>
      <c r="CH58" s="61"/>
      <c r="CI58" s="46"/>
      <c r="CJ58" s="61"/>
      <c r="CK58" s="61"/>
      <c r="CL58" s="38"/>
      <c r="CM58" s="39"/>
      <c r="CN58" s="39"/>
      <c r="CO58" s="49"/>
      <c r="CP58" s="39"/>
      <c r="CQ58" s="51"/>
      <c r="CR58" s="51"/>
      <c r="CS58" s="51"/>
      <c r="CT58" s="52"/>
      <c r="CU58" s="53"/>
      <c r="CV58" s="54">
        <f t="shared" si="27"/>
        <v>0</v>
      </c>
      <c r="CW58" s="55">
        <f t="shared" si="22"/>
        <v>73</v>
      </c>
      <c r="CX58" s="56" t="s">
        <v>103</v>
      </c>
      <c r="CY58" s="61"/>
      <c r="CZ58" s="61"/>
      <c r="DA58" s="61"/>
      <c r="DB58" s="61"/>
      <c r="DC58" s="46"/>
      <c r="DD58" s="61"/>
      <c r="DE58" s="61"/>
      <c r="DF58" s="38"/>
      <c r="DG58" s="39"/>
      <c r="DH58" s="39"/>
      <c r="DI58" s="49"/>
      <c r="DJ58" s="39"/>
      <c r="DK58" s="51"/>
      <c r="DL58" s="51"/>
      <c r="DM58" s="51"/>
      <c r="DN58" s="52"/>
      <c r="DO58" s="53">
        <v>1000</v>
      </c>
      <c r="DP58" s="54">
        <f t="shared" si="28"/>
        <v>0</v>
      </c>
      <c r="DQ58" s="55">
        <f t="shared" si="18"/>
        <v>-511</v>
      </c>
    </row>
    <row r="59" spans="1:121" ht="15">
      <c r="A59" s="56" t="s">
        <v>104</v>
      </c>
      <c r="B59" s="61"/>
      <c r="C59" s="61"/>
      <c r="D59" s="61"/>
      <c r="E59" s="61"/>
      <c r="F59" s="46"/>
      <c r="G59" s="61"/>
      <c r="H59" s="61"/>
      <c r="I59" s="38"/>
      <c r="J59" s="39"/>
      <c r="K59" s="39"/>
      <c r="L59" s="49"/>
      <c r="M59" s="50"/>
      <c r="N59" s="51">
        <v>6</v>
      </c>
      <c r="O59" s="51"/>
      <c r="P59" s="51"/>
      <c r="Q59" s="52"/>
      <c r="R59" s="53">
        <v>1000</v>
      </c>
      <c r="S59" s="54">
        <f t="shared" si="23"/>
        <v>0</v>
      </c>
      <c r="T59" s="55">
        <f t="shared" si="0"/>
        <v>0</v>
      </c>
      <c r="V59" s="56" t="s">
        <v>104</v>
      </c>
      <c r="W59" s="61"/>
      <c r="X59" s="61"/>
      <c r="Y59" s="61"/>
      <c r="Z59" s="61"/>
      <c r="AA59" s="46"/>
      <c r="AB59" s="61"/>
      <c r="AC59" s="61"/>
      <c r="AD59" s="38"/>
      <c r="AE59" s="39"/>
      <c r="AF59" s="39"/>
      <c r="AG59" s="49"/>
      <c r="AH59" s="50"/>
      <c r="AI59" s="51">
        <v>6</v>
      </c>
      <c r="AJ59" s="51"/>
      <c r="AK59" s="51"/>
      <c r="AL59" s="52"/>
      <c r="AM59" s="53">
        <v>1000</v>
      </c>
      <c r="AN59" s="54">
        <f t="shared" si="24"/>
        <v>0</v>
      </c>
      <c r="AO59" s="55">
        <f t="shared" si="19"/>
        <v>99</v>
      </c>
      <c r="AP59" s="56" t="s">
        <v>104</v>
      </c>
      <c r="AQ59" s="61"/>
      <c r="AR59" s="61"/>
      <c r="AS59" s="61"/>
      <c r="AT59" s="61"/>
      <c r="AU59" s="46"/>
      <c r="AV59" s="61"/>
      <c r="AW59" s="61"/>
      <c r="AX59" s="38"/>
      <c r="AY59" s="39"/>
      <c r="AZ59" s="39"/>
      <c r="BA59" s="49"/>
      <c r="BB59" s="50"/>
      <c r="BC59" s="51">
        <v>6</v>
      </c>
      <c r="BD59" s="51"/>
      <c r="BE59" s="51"/>
      <c r="BF59" s="52"/>
      <c r="BG59" s="53">
        <v>1000</v>
      </c>
      <c r="BH59" s="54">
        <f t="shared" si="25"/>
        <v>0</v>
      </c>
      <c r="BI59" s="55">
        <f t="shared" si="20"/>
        <v>4342</v>
      </c>
      <c r="BJ59" s="56" t="s">
        <v>104</v>
      </c>
      <c r="BK59" s="61"/>
      <c r="BL59" s="61"/>
      <c r="BM59" s="61"/>
      <c r="BN59" s="61"/>
      <c r="BO59" s="46"/>
      <c r="BP59" s="61"/>
      <c r="BQ59" s="61"/>
      <c r="BR59" s="38"/>
      <c r="BS59" s="39"/>
      <c r="BT59" s="39"/>
      <c r="BU59" s="49"/>
      <c r="BV59" s="39"/>
      <c r="BW59" s="51"/>
      <c r="BX59" s="51"/>
      <c r="BY59" s="51"/>
      <c r="BZ59" s="52"/>
      <c r="CA59" s="53"/>
      <c r="CB59" s="54">
        <f t="shared" si="26"/>
        <v>0</v>
      </c>
      <c r="CC59" s="55">
        <f t="shared" si="21"/>
        <v>0</v>
      </c>
      <c r="CD59" s="56" t="s">
        <v>104</v>
      </c>
      <c r="CE59" s="61"/>
      <c r="CF59" s="61"/>
      <c r="CG59" s="61"/>
      <c r="CH59" s="61"/>
      <c r="CI59" s="46"/>
      <c r="CJ59" s="61"/>
      <c r="CK59" s="61"/>
      <c r="CL59" s="38"/>
      <c r="CM59" s="39"/>
      <c r="CN59" s="39"/>
      <c r="CO59" s="49"/>
      <c r="CP59" s="39"/>
      <c r="CQ59" s="51"/>
      <c r="CR59" s="51"/>
      <c r="CS59" s="51"/>
      <c r="CT59" s="52"/>
      <c r="CU59" s="53"/>
      <c r="CV59" s="54">
        <f t="shared" si="27"/>
        <v>0</v>
      </c>
      <c r="CW59" s="55">
        <f t="shared" si="22"/>
        <v>73</v>
      </c>
      <c r="CX59" s="56" t="s">
        <v>104</v>
      </c>
      <c r="CY59" s="61"/>
      <c r="CZ59" s="61"/>
      <c r="DA59" s="61"/>
      <c r="DB59" s="61"/>
      <c r="DC59" s="46"/>
      <c r="DD59" s="61"/>
      <c r="DE59" s="61"/>
      <c r="DF59" s="38"/>
      <c r="DG59" s="39"/>
      <c r="DH59" s="39"/>
      <c r="DI59" s="49"/>
      <c r="DJ59" s="39"/>
      <c r="DK59" s="51"/>
      <c r="DL59" s="51"/>
      <c r="DM59" s="51"/>
      <c r="DN59" s="52"/>
      <c r="DO59" s="53">
        <v>1000</v>
      </c>
      <c r="DP59" s="54">
        <f t="shared" si="28"/>
        <v>0</v>
      </c>
      <c r="DQ59" s="55">
        <f t="shared" si="18"/>
        <v>-511</v>
      </c>
    </row>
    <row r="60" spans="1:121" ht="15">
      <c r="A60" s="56" t="s">
        <v>105</v>
      </c>
      <c r="B60" s="61"/>
      <c r="C60" s="61"/>
      <c r="D60" s="61"/>
      <c r="E60" s="61"/>
      <c r="F60" s="46"/>
      <c r="G60" s="61"/>
      <c r="H60" s="61"/>
      <c r="I60" s="38"/>
      <c r="J60" s="39"/>
      <c r="K60" s="39"/>
      <c r="L60" s="39"/>
      <c r="M60" s="50"/>
      <c r="N60" s="51">
        <v>6</v>
      </c>
      <c r="O60" s="51"/>
      <c r="P60" s="51"/>
      <c r="Q60" s="52"/>
      <c r="R60" s="53">
        <v>1000</v>
      </c>
      <c r="S60" s="54">
        <f t="shared" si="23"/>
        <v>0</v>
      </c>
      <c r="T60" s="55">
        <f t="shared" si="0"/>
        <v>0</v>
      </c>
      <c r="V60" s="56" t="s">
        <v>105</v>
      </c>
      <c r="W60" s="61"/>
      <c r="X60" s="61"/>
      <c r="Y60" s="61"/>
      <c r="Z60" s="61"/>
      <c r="AA60" s="46"/>
      <c r="AB60" s="61"/>
      <c r="AC60" s="61"/>
      <c r="AD60" s="38"/>
      <c r="AE60" s="39"/>
      <c r="AF60" s="39"/>
      <c r="AG60" s="39"/>
      <c r="AH60" s="50"/>
      <c r="AI60" s="51">
        <v>6</v>
      </c>
      <c r="AJ60" s="51"/>
      <c r="AK60" s="51"/>
      <c r="AL60" s="52"/>
      <c r="AM60" s="53">
        <v>1000</v>
      </c>
      <c r="AN60" s="54">
        <f t="shared" si="24"/>
        <v>0</v>
      </c>
      <c r="AO60" s="55">
        <f t="shared" si="19"/>
        <v>99</v>
      </c>
      <c r="AP60" s="56" t="s">
        <v>105</v>
      </c>
      <c r="AQ60" s="61"/>
      <c r="AR60" s="61"/>
      <c r="AS60" s="61"/>
      <c r="AT60" s="61"/>
      <c r="AU60" s="46"/>
      <c r="AV60" s="61"/>
      <c r="AW60" s="61"/>
      <c r="AX60" s="38"/>
      <c r="AY60" s="39"/>
      <c r="AZ60" s="39"/>
      <c r="BA60" s="39"/>
      <c r="BB60" s="50"/>
      <c r="BC60" s="51">
        <v>6</v>
      </c>
      <c r="BD60" s="51"/>
      <c r="BE60" s="51"/>
      <c r="BF60" s="52"/>
      <c r="BG60" s="53">
        <v>1000</v>
      </c>
      <c r="BH60" s="54">
        <f t="shared" si="25"/>
        <v>0</v>
      </c>
      <c r="BI60" s="55">
        <f t="shared" si="20"/>
        <v>4342</v>
      </c>
      <c r="BJ60" s="56" t="s">
        <v>105</v>
      </c>
      <c r="BK60" s="61"/>
      <c r="BL60" s="61"/>
      <c r="BM60" s="61"/>
      <c r="BN60" s="61"/>
      <c r="BO60" s="46"/>
      <c r="BP60" s="61"/>
      <c r="BQ60" s="61"/>
      <c r="BR60" s="38"/>
      <c r="BS60" s="39"/>
      <c r="BT60" s="39"/>
      <c r="BU60" s="39"/>
      <c r="BV60" s="39"/>
      <c r="BW60" s="51"/>
      <c r="BX60" s="51"/>
      <c r="BY60" s="51"/>
      <c r="BZ60" s="52"/>
      <c r="CA60" s="53"/>
      <c r="CB60" s="54">
        <f t="shared" si="26"/>
        <v>0</v>
      </c>
      <c r="CC60" s="55">
        <f t="shared" si="21"/>
        <v>0</v>
      </c>
      <c r="CD60" s="56" t="s">
        <v>105</v>
      </c>
      <c r="CE60" s="61"/>
      <c r="CF60" s="61"/>
      <c r="CG60" s="61"/>
      <c r="CH60" s="61"/>
      <c r="CI60" s="46"/>
      <c r="CJ60" s="61"/>
      <c r="CK60" s="61"/>
      <c r="CL60" s="38"/>
      <c r="CM60" s="39"/>
      <c r="CN60" s="39"/>
      <c r="CO60" s="39"/>
      <c r="CP60" s="39"/>
      <c r="CQ60" s="51"/>
      <c r="CR60" s="51"/>
      <c r="CS60" s="51"/>
      <c r="CT60" s="52"/>
      <c r="CU60" s="53"/>
      <c r="CV60" s="54">
        <f t="shared" si="27"/>
        <v>0</v>
      </c>
      <c r="CW60" s="55">
        <f t="shared" si="22"/>
        <v>73</v>
      </c>
      <c r="CX60" s="56" t="s">
        <v>105</v>
      </c>
      <c r="CY60" s="61"/>
      <c r="CZ60" s="61"/>
      <c r="DA60" s="61"/>
      <c r="DB60" s="61"/>
      <c r="DC60" s="46"/>
      <c r="DD60" s="61"/>
      <c r="DE60" s="61"/>
      <c r="DF60" s="38"/>
      <c r="DG60" s="39"/>
      <c r="DH60" s="39"/>
      <c r="DI60" s="39"/>
      <c r="DJ60" s="39"/>
      <c r="DK60" s="51"/>
      <c r="DL60" s="51"/>
      <c r="DM60" s="51"/>
      <c r="DN60" s="52"/>
      <c r="DO60" s="53">
        <v>1000</v>
      </c>
      <c r="DP60" s="54">
        <f t="shared" si="28"/>
        <v>0</v>
      </c>
      <c r="DQ60" s="55">
        <f t="shared" si="18"/>
        <v>-511</v>
      </c>
    </row>
    <row r="61" spans="1:121" ht="15.75" thickBot="1">
      <c r="A61" s="56" t="s">
        <v>106</v>
      </c>
      <c r="B61" s="61"/>
      <c r="C61" s="61"/>
      <c r="D61" s="61"/>
      <c r="E61" s="61"/>
      <c r="F61" s="46"/>
      <c r="G61" s="61"/>
      <c r="H61" s="61"/>
      <c r="I61" s="38"/>
      <c r="J61" s="39"/>
      <c r="K61" s="39"/>
      <c r="L61" s="39"/>
      <c r="M61" s="50"/>
      <c r="N61" s="51">
        <v>6</v>
      </c>
      <c r="O61" s="51"/>
      <c r="P61" s="51"/>
      <c r="Q61" s="52"/>
      <c r="R61" s="53">
        <v>1000</v>
      </c>
      <c r="S61" s="54">
        <f t="shared" si="23"/>
        <v>0</v>
      </c>
      <c r="T61" s="55">
        <f t="shared" si="0"/>
        <v>0</v>
      </c>
      <c r="V61" s="56" t="s">
        <v>106</v>
      </c>
      <c r="W61" s="61"/>
      <c r="X61" s="61"/>
      <c r="Y61" s="61"/>
      <c r="Z61" s="61"/>
      <c r="AA61" s="46"/>
      <c r="AB61" s="61"/>
      <c r="AC61" s="61"/>
      <c r="AD61" s="38"/>
      <c r="AE61" s="39"/>
      <c r="AF61" s="39"/>
      <c r="AG61" s="39"/>
      <c r="AH61" s="50"/>
      <c r="AI61" s="51">
        <v>6</v>
      </c>
      <c r="AJ61" s="51"/>
      <c r="AK61" s="51"/>
      <c r="AL61" s="52"/>
      <c r="AM61" s="53">
        <v>1000</v>
      </c>
      <c r="AN61" s="54">
        <f t="shared" si="24"/>
        <v>0</v>
      </c>
      <c r="AO61" s="55">
        <f t="shared" si="19"/>
        <v>99</v>
      </c>
      <c r="AP61" s="56" t="s">
        <v>106</v>
      </c>
      <c r="AQ61" s="61"/>
      <c r="AR61" s="61"/>
      <c r="AS61" s="61"/>
      <c r="AT61" s="61"/>
      <c r="AU61" s="46"/>
      <c r="AV61" s="61"/>
      <c r="AW61" s="61"/>
      <c r="AX61" s="38"/>
      <c r="AY61" s="39"/>
      <c r="AZ61" s="39"/>
      <c r="BA61" s="39"/>
      <c r="BB61" s="50"/>
      <c r="BC61" s="51">
        <v>6</v>
      </c>
      <c r="BD61" s="51"/>
      <c r="BE61" s="51"/>
      <c r="BF61" s="52"/>
      <c r="BG61" s="53">
        <v>1000</v>
      </c>
      <c r="BH61" s="54">
        <f t="shared" si="25"/>
        <v>0</v>
      </c>
      <c r="BI61" s="55">
        <f t="shared" si="20"/>
        <v>4342</v>
      </c>
      <c r="BJ61" s="56" t="s">
        <v>106</v>
      </c>
      <c r="BK61" s="61"/>
      <c r="BL61" s="61"/>
      <c r="BM61" s="61"/>
      <c r="BN61" s="61"/>
      <c r="BO61" s="46"/>
      <c r="BP61" s="61"/>
      <c r="BQ61" s="61"/>
      <c r="BR61" s="38"/>
      <c r="BS61" s="39"/>
      <c r="BT61" s="39"/>
      <c r="BU61" s="39"/>
      <c r="BV61" s="39"/>
      <c r="BW61" s="51"/>
      <c r="BX61" s="51"/>
      <c r="BY61" s="51"/>
      <c r="BZ61" s="52"/>
      <c r="CA61" s="53"/>
      <c r="CB61" s="54">
        <f t="shared" si="26"/>
        <v>0</v>
      </c>
      <c r="CC61" s="55">
        <f t="shared" si="21"/>
        <v>0</v>
      </c>
      <c r="CD61" s="56" t="s">
        <v>106</v>
      </c>
      <c r="CE61" s="61"/>
      <c r="CF61" s="61"/>
      <c r="CG61" s="61"/>
      <c r="CH61" s="61"/>
      <c r="CI61" s="46"/>
      <c r="CJ61" s="61"/>
      <c r="CK61" s="61"/>
      <c r="CL61" s="38"/>
      <c r="CM61" s="39"/>
      <c r="CN61" s="39"/>
      <c r="CO61" s="39"/>
      <c r="CP61" s="39"/>
      <c r="CQ61" s="51"/>
      <c r="CR61" s="51"/>
      <c r="CS61" s="51"/>
      <c r="CT61" s="52"/>
      <c r="CU61" s="53"/>
      <c r="CV61" s="54">
        <f t="shared" si="27"/>
        <v>0</v>
      </c>
      <c r="CW61" s="55">
        <f t="shared" si="22"/>
        <v>73</v>
      </c>
      <c r="CX61" s="56" t="s">
        <v>106</v>
      </c>
      <c r="CY61" s="61"/>
      <c r="CZ61" s="61"/>
      <c r="DA61" s="61"/>
      <c r="DB61" s="61"/>
      <c r="DC61" s="46"/>
      <c r="DD61" s="61"/>
      <c r="DE61" s="61"/>
      <c r="DF61" s="38"/>
      <c r="DG61" s="39"/>
      <c r="DH61" s="39"/>
      <c r="DI61" s="39"/>
      <c r="DJ61" s="39"/>
      <c r="DK61" s="51"/>
      <c r="DL61" s="51"/>
      <c r="DM61" s="51"/>
      <c r="DN61" s="52"/>
      <c r="DO61" s="53">
        <v>1000</v>
      </c>
      <c r="DP61" s="54">
        <f t="shared" si="28"/>
        <v>0</v>
      </c>
      <c r="DQ61" s="55">
        <f t="shared" si="18"/>
        <v>-511</v>
      </c>
    </row>
    <row r="62" spans="1:121" ht="16.5" thickTop="1" thickBot="1">
      <c r="A62" s="56" t="s">
        <v>107</v>
      </c>
      <c r="B62" s="61"/>
      <c r="C62" s="61"/>
      <c r="D62" s="61"/>
      <c r="E62" s="61"/>
      <c r="F62" s="46"/>
      <c r="G62" s="61"/>
      <c r="H62" s="61"/>
      <c r="I62" s="38"/>
      <c r="J62" s="39"/>
      <c r="K62" s="62"/>
      <c r="L62" s="39"/>
      <c r="M62" s="50"/>
      <c r="N62" s="51">
        <v>6</v>
      </c>
      <c r="O62" s="51"/>
      <c r="P62" s="51"/>
      <c r="Q62" s="52"/>
      <c r="R62" s="53">
        <v>1000</v>
      </c>
      <c r="S62" s="54">
        <f t="shared" si="23"/>
        <v>0</v>
      </c>
      <c r="T62" s="55">
        <f t="shared" si="0"/>
        <v>0</v>
      </c>
      <c r="V62" s="56" t="s">
        <v>107</v>
      </c>
      <c r="W62" s="61"/>
      <c r="X62" s="61"/>
      <c r="Y62" s="61"/>
      <c r="Z62" s="61"/>
      <c r="AA62" s="46"/>
      <c r="AB62" s="61"/>
      <c r="AC62" s="61"/>
      <c r="AD62" s="38"/>
      <c r="AE62" s="39"/>
      <c r="AF62" s="62"/>
      <c r="AG62" s="39"/>
      <c r="AH62" s="50"/>
      <c r="AI62" s="51">
        <v>6</v>
      </c>
      <c r="AJ62" s="51"/>
      <c r="AK62" s="51"/>
      <c r="AL62" s="52"/>
      <c r="AM62" s="53">
        <v>1000</v>
      </c>
      <c r="AN62" s="54">
        <f t="shared" si="24"/>
        <v>0</v>
      </c>
      <c r="AO62" s="55">
        <f t="shared" si="19"/>
        <v>99</v>
      </c>
      <c r="AP62" s="56" t="s">
        <v>107</v>
      </c>
      <c r="AQ62" s="61"/>
      <c r="AR62" s="61"/>
      <c r="AS62" s="61"/>
      <c r="AT62" s="61"/>
      <c r="AU62" s="46"/>
      <c r="AV62" s="61"/>
      <c r="AW62" s="61"/>
      <c r="AX62" s="38"/>
      <c r="AY62" s="39"/>
      <c r="AZ62" s="62"/>
      <c r="BA62" s="39"/>
      <c r="BB62" s="50"/>
      <c r="BC62" s="51">
        <v>6</v>
      </c>
      <c r="BD62" s="51"/>
      <c r="BE62" s="51"/>
      <c r="BF62" s="52"/>
      <c r="BG62" s="53">
        <v>1000</v>
      </c>
      <c r="BH62" s="54">
        <f t="shared" si="25"/>
        <v>0</v>
      </c>
      <c r="BI62" s="55">
        <f t="shared" si="20"/>
        <v>4342</v>
      </c>
      <c r="BJ62" s="56" t="s">
        <v>107</v>
      </c>
      <c r="BK62" s="61"/>
      <c r="BL62" s="61"/>
      <c r="BM62" s="61"/>
      <c r="BN62" s="61"/>
      <c r="BO62" s="46"/>
      <c r="BP62" s="61"/>
      <c r="BQ62" s="61"/>
      <c r="BR62" s="38"/>
      <c r="BS62" s="39"/>
      <c r="BT62" s="62"/>
      <c r="BU62" s="39"/>
      <c r="BV62" s="39"/>
      <c r="BW62" s="51"/>
      <c r="BX62" s="51"/>
      <c r="BY62" s="51"/>
      <c r="BZ62" s="52"/>
      <c r="CA62" s="53"/>
      <c r="CB62" s="54">
        <f t="shared" si="26"/>
        <v>0</v>
      </c>
      <c r="CC62" s="55">
        <f t="shared" si="21"/>
        <v>0</v>
      </c>
      <c r="CD62" s="56" t="s">
        <v>107</v>
      </c>
      <c r="CE62" s="61"/>
      <c r="CF62" s="61"/>
      <c r="CG62" s="61"/>
      <c r="CH62" s="61"/>
      <c r="CI62" s="46"/>
      <c r="CJ62" s="61"/>
      <c r="CK62" s="61"/>
      <c r="CL62" s="38"/>
      <c r="CM62" s="39"/>
      <c r="CN62" s="62"/>
      <c r="CO62" s="39"/>
      <c r="CP62" s="39"/>
      <c r="CQ62" s="51"/>
      <c r="CR62" s="51"/>
      <c r="CS62" s="51"/>
      <c r="CT62" s="52"/>
      <c r="CU62" s="53"/>
      <c r="CV62" s="54">
        <f t="shared" si="27"/>
        <v>0</v>
      </c>
      <c r="CW62" s="55">
        <f t="shared" si="22"/>
        <v>73</v>
      </c>
      <c r="CX62" s="56" t="s">
        <v>107</v>
      </c>
      <c r="CY62" s="61"/>
      <c r="CZ62" s="61"/>
      <c r="DA62" s="61"/>
      <c r="DB62" s="61"/>
      <c r="DC62" s="46"/>
      <c r="DD62" s="61"/>
      <c r="DE62" s="61"/>
      <c r="DF62" s="38"/>
      <c r="DG62" s="39"/>
      <c r="DH62" s="62"/>
      <c r="DI62" s="39"/>
      <c r="DJ62" s="39"/>
      <c r="DK62" s="51"/>
      <c r="DL62" s="51"/>
      <c r="DM62" s="51"/>
      <c r="DN62" s="52"/>
      <c r="DO62" s="53">
        <v>1000</v>
      </c>
      <c r="DP62" s="54">
        <f t="shared" si="28"/>
        <v>0</v>
      </c>
      <c r="DQ62" s="55">
        <f t="shared" si="18"/>
        <v>-511</v>
      </c>
    </row>
    <row r="63" spans="1:121" ht="16.5" thickTop="1" thickBot="1">
      <c r="A63" s="56" t="s">
        <v>108</v>
      </c>
      <c r="B63" s="61"/>
      <c r="C63" s="61"/>
      <c r="D63" s="61"/>
      <c r="E63" s="61"/>
      <c r="F63" s="46"/>
      <c r="G63" s="61"/>
      <c r="H63" s="61"/>
      <c r="I63" s="38"/>
      <c r="J63" s="39"/>
      <c r="K63" s="63"/>
      <c r="L63" s="39"/>
      <c r="M63" s="50"/>
      <c r="N63" s="51">
        <v>6</v>
      </c>
      <c r="O63" s="51"/>
      <c r="P63" s="51"/>
      <c r="Q63" s="52"/>
      <c r="R63" s="53">
        <v>1000</v>
      </c>
      <c r="S63" s="54">
        <f t="shared" si="23"/>
        <v>0</v>
      </c>
      <c r="T63" s="55">
        <f t="shared" si="0"/>
        <v>0</v>
      </c>
      <c r="V63" s="56" t="s">
        <v>108</v>
      </c>
      <c r="W63" s="61"/>
      <c r="X63" s="61"/>
      <c r="Y63" s="61"/>
      <c r="Z63" s="61"/>
      <c r="AA63" s="46"/>
      <c r="AB63" s="61"/>
      <c r="AC63" s="61"/>
      <c r="AD63" s="38"/>
      <c r="AE63" s="39"/>
      <c r="AF63" s="63"/>
      <c r="AG63" s="39"/>
      <c r="AH63" s="50"/>
      <c r="AI63" s="51">
        <v>6</v>
      </c>
      <c r="AJ63" s="51"/>
      <c r="AK63" s="51"/>
      <c r="AL63" s="52"/>
      <c r="AM63" s="53">
        <v>1000</v>
      </c>
      <c r="AN63" s="54">
        <f t="shared" si="24"/>
        <v>0</v>
      </c>
      <c r="AO63" s="55">
        <f t="shared" si="19"/>
        <v>99</v>
      </c>
      <c r="AP63" s="56" t="s">
        <v>108</v>
      </c>
      <c r="AQ63" s="61"/>
      <c r="AR63" s="61"/>
      <c r="AS63" s="61"/>
      <c r="AT63" s="61"/>
      <c r="AU63" s="46"/>
      <c r="AV63" s="61"/>
      <c r="AW63" s="61"/>
      <c r="AX63" s="38"/>
      <c r="AY63" s="39"/>
      <c r="AZ63" s="63"/>
      <c r="BA63" s="39"/>
      <c r="BB63" s="50"/>
      <c r="BC63" s="51">
        <v>6</v>
      </c>
      <c r="BD63" s="51"/>
      <c r="BE63" s="51"/>
      <c r="BF63" s="52"/>
      <c r="BG63" s="53">
        <v>1000</v>
      </c>
      <c r="BH63" s="54">
        <f t="shared" si="25"/>
        <v>0</v>
      </c>
      <c r="BI63" s="55">
        <f t="shared" si="20"/>
        <v>4342</v>
      </c>
      <c r="BJ63" s="56" t="s">
        <v>108</v>
      </c>
      <c r="BK63" s="61"/>
      <c r="BL63" s="61"/>
      <c r="BM63" s="61"/>
      <c r="BN63" s="61"/>
      <c r="BO63" s="46"/>
      <c r="BP63" s="61"/>
      <c r="BQ63" s="61"/>
      <c r="BR63" s="38"/>
      <c r="BS63" s="39"/>
      <c r="BT63" s="63"/>
      <c r="BU63" s="39"/>
      <c r="BV63" s="39"/>
      <c r="BW63" s="51"/>
      <c r="BX63" s="51"/>
      <c r="BY63" s="51"/>
      <c r="BZ63" s="52"/>
      <c r="CA63" s="53"/>
      <c r="CB63" s="54">
        <f t="shared" si="26"/>
        <v>0</v>
      </c>
      <c r="CC63" s="55">
        <f t="shared" si="21"/>
        <v>0</v>
      </c>
      <c r="CD63" s="56" t="s">
        <v>108</v>
      </c>
      <c r="CE63" s="61"/>
      <c r="CF63" s="61"/>
      <c r="CG63" s="61"/>
      <c r="CH63" s="61"/>
      <c r="CI63" s="46"/>
      <c r="CJ63" s="61"/>
      <c r="CK63" s="61"/>
      <c r="CL63" s="38"/>
      <c r="CM63" s="39"/>
      <c r="CN63" s="63"/>
      <c r="CO63" s="39"/>
      <c r="CP63" s="39"/>
      <c r="CQ63" s="51"/>
      <c r="CR63" s="51"/>
      <c r="CS63" s="51"/>
      <c r="CT63" s="52"/>
      <c r="CU63" s="53"/>
      <c r="CV63" s="54">
        <f t="shared" si="27"/>
        <v>0</v>
      </c>
      <c r="CW63" s="55">
        <f t="shared" si="22"/>
        <v>73</v>
      </c>
      <c r="CX63" s="56" t="s">
        <v>108</v>
      </c>
      <c r="CY63" s="61"/>
      <c r="CZ63" s="61"/>
      <c r="DA63" s="61"/>
      <c r="DB63" s="61"/>
      <c r="DC63" s="46"/>
      <c r="DD63" s="61"/>
      <c r="DE63" s="61"/>
      <c r="DF63" s="38"/>
      <c r="DG63" s="39"/>
      <c r="DH63" s="63"/>
      <c r="DI63" s="39"/>
      <c r="DJ63" s="39"/>
      <c r="DK63" s="51"/>
      <c r="DL63" s="51"/>
      <c r="DM63" s="51"/>
      <c r="DN63" s="52"/>
      <c r="DO63" s="53">
        <v>1000</v>
      </c>
      <c r="DP63" s="54">
        <f t="shared" si="28"/>
        <v>0</v>
      </c>
      <c r="DQ63" s="55">
        <f t="shared" si="18"/>
        <v>-511</v>
      </c>
    </row>
    <row r="64" spans="1:121" ht="16.5" thickTop="1" thickBot="1">
      <c r="A64" s="56" t="s">
        <v>109</v>
      </c>
      <c r="B64" s="61"/>
      <c r="C64" s="61"/>
      <c r="D64" s="61"/>
      <c r="E64" s="61"/>
      <c r="F64" s="46"/>
      <c r="G64" s="61"/>
      <c r="H64" s="61"/>
      <c r="I64" s="38"/>
      <c r="J64" s="39"/>
      <c r="K64" s="63"/>
      <c r="L64" s="39"/>
      <c r="M64" s="50"/>
      <c r="N64" s="51">
        <v>6</v>
      </c>
      <c r="O64" s="51"/>
      <c r="P64" s="51"/>
      <c r="Q64" s="52"/>
      <c r="R64" s="53">
        <v>1000</v>
      </c>
      <c r="S64" s="54">
        <f t="shared" si="23"/>
        <v>0</v>
      </c>
      <c r="T64" s="55">
        <f t="shared" si="0"/>
        <v>0</v>
      </c>
      <c r="V64" s="56" t="s">
        <v>109</v>
      </c>
      <c r="W64" s="61"/>
      <c r="X64" s="61"/>
      <c r="Y64" s="61"/>
      <c r="Z64" s="61"/>
      <c r="AA64" s="46"/>
      <c r="AB64" s="61"/>
      <c r="AC64" s="61"/>
      <c r="AD64" s="38"/>
      <c r="AE64" s="39"/>
      <c r="AF64" s="63"/>
      <c r="AG64" s="39"/>
      <c r="AH64" s="50"/>
      <c r="AI64" s="51">
        <v>6</v>
      </c>
      <c r="AJ64" s="51"/>
      <c r="AK64" s="51"/>
      <c r="AL64" s="52"/>
      <c r="AM64" s="53">
        <v>1000</v>
      </c>
      <c r="AN64" s="54">
        <f t="shared" si="24"/>
        <v>0</v>
      </c>
      <c r="AO64" s="55">
        <f t="shared" si="19"/>
        <v>99</v>
      </c>
      <c r="AP64" s="56" t="s">
        <v>109</v>
      </c>
      <c r="AQ64" s="61"/>
      <c r="AR64" s="61"/>
      <c r="AS64" s="61"/>
      <c r="AT64" s="61"/>
      <c r="AU64" s="46"/>
      <c r="AV64" s="61"/>
      <c r="AW64" s="61"/>
      <c r="AX64" s="38"/>
      <c r="AY64" s="39"/>
      <c r="AZ64" s="63"/>
      <c r="BA64" s="39"/>
      <c r="BB64" s="50"/>
      <c r="BC64" s="51">
        <v>6</v>
      </c>
      <c r="BD64" s="51"/>
      <c r="BE64" s="51"/>
      <c r="BF64" s="52"/>
      <c r="BG64" s="53">
        <v>1000</v>
      </c>
      <c r="BH64" s="54">
        <f t="shared" si="25"/>
        <v>0</v>
      </c>
      <c r="BI64" s="55">
        <f t="shared" si="20"/>
        <v>4342</v>
      </c>
      <c r="BJ64" s="56" t="s">
        <v>109</v>
      </c>
      <c r="BK64" s="61"/>
      <c r="BL64" s="61"/>
      <c r="BM64" s="61"/>
      <c r="BN64" s="61"/>
      <c r="BO64" s="46"/>
      <c r="BP64" s="61"/>
      <c r="BQ64" s="61"/>
      <c r="BR64" s="38"/>
      <c r="BS64" s="39"/>
      <c r="BT64" s="63"/>
      <c r="BU64" s="39"/>
      <c r="BV64" s="39"/>
      <c r="BW64" s="51"/>
      <c r="BX64" s="51"/>
      <c r="BY64" s="51"/>
      <c r="BZ64" s="52"/>
      <c r="CA64" s="53"/>
      <c r="CB64" s="54">
        <f t="shared" si="26"/>
        <v>0</v>
      </c>
      <c r="CC64" s="55">
        <f t="shared" si="21"/>
        <v>0</v>
      </c>
      <c r="CD64" s="56" t="s">
        <v>109</v>
      </c>
      <c r="CE64" s="61"/>
      <c r="CF64" s="61"/>
      <c r="CG64" s="61"/>
      <c r="CH64" s="61"/>
      <c r="CI64" s="46"/>
      <c r="CJ64" s="61"/>
      <c r="CK64" s="61"/>
      <c r="CL64" s="38"/>
      <c r="CM64" s="39"/>
      <c r="CN64" s="63"/>
      <c r="CO64" s="39"/>
      <c r="CP64" s="39"/>
      <c r="CQ64" s="51"/>
      <c r="CR64" s="51"/>
      <c r="CS64" s="51"/>
      <c r="CT64" s="52"/>
      <c r="CU64" s="53"/>
      <c r="CV64" s="54">
        <f t="shared" si="27"/>
        <v>0</v>
      </c>
      <c r="CW64" s="55">
        <f t="shared" si="22"/>
        <v>73</v>
      </c>
      <c r="CX64" s="56" t="s">
        <v>109</v>
      </c>
      <c r="CY64" s="61"/>
      <c r="CZ64" s="61"/>
      <c r="DA64" s="61"/>
      <c r="DB64" s="61"/>
      <c r="DC64" s="46"/>
      <c r="DD64" s="61"/>
      <c r="DE64" s="61"/>
      <c r="DF64" s="38"/>
      <c r="DG64" s="39"/>
      <c r="DH64" s="63"/>
      <c r="DI64" s="39"/>
      <c r="DJ64" s="39"/>
      <c r="DK64" s="51"/>
      <c r="DL64" s="51"/>
      <c r="DM64" s="51"/>
      <c r="DN64" s="52"/>
      <c r="DO64" s="53">
        <v>1000</v>
      </c>
      <c r="DP64" s="54">
        <f t="shared" si="28"/>
        <v>0</v>
      </c>
      <c r="DQ64" s="55">
        <f t="shared" si="18"/>
        <v>-511</v>
      </c>
    </row>
    <row r="65" spans="1:121" ht="15.75" thickTop="1">
      <c r="A65" s="56" t="s">
        <v>110</v>
      </c>
      <c r="B65" s="61"/>
      <c r="C65" s="61"/>
      <c r="D65" s="61"/>
      <c r="E65" s="61"/>
      <c r="F65" s="46"/>
      <c r="G65" s="61"/>
      <c r="H65" s="61"/>
      <c r="I65" s="38"/>
      <c r="J65" s="39"/>
      <c r="K65" s="39"/>
      <c r="L65" s="39"/>
      <c r="M65" s="50"/>
      <c r="N65" s="51">
        <v>6</v>
      </c>
      <c r="O65" s="51"/>
      <c r="P65" s="51"/>
      <c r="Q65" s="52"/>
      <c r="R65" s="53">
        <v>1000</v>
      </c>
      <c r="S65" s="54">
        <f t="shared" si="23"/>
        <v>0</v>
      </c>
      <c r="T65" s="55">
        <f t="shared" si="0"/>
        <v>0</v>
      </c>
      <c r="V65" s="56" t="s">
        <v>110</v>
      </c>
      <c r="W65" s="61"/>
      <c r="X65" s="61"/>
      <c r="Y65" s="61"/>
      <c r="Z65" s="61"/>
      <c r="AA65" s="46"/>
      <c r="AB65" s="61"/>
      <c r="AC65" s="61"/>
      <c r="AD65" s="38"/>
      <c r="AE65" s="39"/>
      <c r="AF65" s="39"/>
      <c r="AG65" s="39"/>
      <c r="AH65" s="50"/>
      <c r="AI65" s="51">
        <v>6</v>
      </c>
      <c r="AJ65" s="51"/>
      <c r="AK65" s="51"/>
      <c r="AL65" s="52"/>
      <c r="AM65" s="53">
        <v>1000</v>
      </c>
      <c r="AN65" s="54">
        <f t="shared" si="24"/>
        <v>0</v>
      </c>
      <c r="AO65" s="55">
        <f t="shared" si="19"/>
        <v>99</v>
      </c>
      <c r="AP65" s="56" t="s">
        <v>110</v>
      </c>
      <c r="AQ65" s="61"/>
      <c r="AR65" s="61"/>
      <c r="AS65" s="61"/>
      <c r="AT65" s="61"/>
      <c r="AU65" s="46"/>
      <c r="AV65" s="61"/>
      <c r="AW65" s="61"/>
      <c r="AX65" s="38"/>
      <c r="AY65" s="39"/>
      <c r="AZ65" s="39"/>
      <c r="BA65" s="39"/>
      <c r="BB65" s="50"/>
      <c r="BC65" s="51">
        <v>6</v>
      </c>
      <c r="BD65" s="51"/>
      <c r="BE65" s="51"/>
      <c r="BF65" s="52"/>
      <c r="BG65" s="53">
        <v>1000</v>
      </c>
      <c r="BH65" s="54">
        <f t="shared" si="25"/>
        <v>0</v>
      </c>
      <c r="BI65" s="55">
        <f t="shared" si="20"/>
        <v>4342</v>
      </c>
      <c r="BJ65" s="56" t="s">
        <v>110</v>
      </c>
      <c r="BK65" s="61"/>
      <c r="BL65" s="61"/>
      <c r="BM65" s="61"/>
      <c r="BN65" s="61"/>
      <c r="BO65" s="46"/>
      <c r="BP65" s="61"/>
      <c r="BQ65" s="61"/>
      <c r="BR65" s="38"/>
      <c r="BS65" s="39"/>
      <c r="BT65" s="39"/>
      <c r="BU65" s="39"/>
      <c r="BV65" s="39"/>
      <c r="BW65" s="51"/>
      <c r="BX65" s="51"/>
      <c r="BY65" s="51"/>
      <c r="BZ65" s="52"/>
      <c r="CA65" s="53"/>
      <c r="CB65" s="54">
        <f t="shared" si="26"/>
        <v>0</v>
      </c>
      <c r="CC65" s="55">
        <f t="shared" si="21"/>
        <v>0</v>
      </c>
      <c r="CD65" s="56" t="s">
        <v>110</v>
      </c>
      <c r="CE65" s="61"/>
      <c r="CF65" s="61"/>
      <c r="CG65" s="61"/>
      <c r="CH65" s="61"/>
      <c r="CI65" s="46"/>
      <c r="CJ65" s="61"/>
      <c r="CK65" s="61"/>
      <c r="CL65" s="38"/>
      <c r="CM65" s="39"/>
      <c r="CN65" s="39"/>
      <c r="CO65" s="39"/>
      <c r="CP65" s="39"/>
      <c r="CQ65" s="51"/>
      <c r="CR65" s="51"/>
      <c r="CS65" s="51"/>
      <c r="CT65" s="52"/>
      <c r="CU65" s="53"/>
      <c r="CV65" s="54">
        <f t="shared" si="27"/>
        <v>0</v>
      </c>
      <c r="CW65" s="55">
        <f t="shared" si="22"/>
        <v>73</v>
      </c>
      <c r="CX65" s="56" t="s">
        <v>110</v>
      </c>
      <c r="CY65" s="61"/>
      <c r="CZ65" s="61"/>
      <c r="DA65" s="61"/>
      <c r="DB65" s="61"/>
      <c r="DC65" s="46"/>
      <c r="DD65" s="61"/>
      <c r="DE65" s="61"/>
      <c r="DF65" s="38"/>
      <c r="DG65" s="39"/>
      <c r="DH65" s="39"/>
      <c r="DI65" s="39"/>
      <c r="DJ65" s="39"/>
      <c r="DK65" s="51"/>
      <c r="DL65" s="51"/>
      <c r="DM65" s="51"/>
      <c r="DN65" s="52"/>
      <c r="DO65" s="53">
        <v>1000</v>
      </c>
      <c r="DP65" s="54">
        <f t="shared" si="28"/>
        <v>0</v>
      </c>
      <c r="DQ65" s="55">
        <f t="shared" si="18"/>
        <v>-511</v>
      </c>
    </row>
    <row r="66" spans="1:121" ht="15">
      <c r="A66" s="56" t="s">
        <v>111</v>
      </c>
      <c r="B66" s="61"/>
      <c r="C66" s="61"/>
      <c r="D66" s="61"/>
      <c r="E66" s="61"/>
      <c r="F66" s="46"/>
      <c r="G66" s="61"/>
      <c r="H66" s="61"/>
      <c r="I66" s="38"/>
      <c r="J66" s="39"/>
      <c r="K66" s="68"/>
      <c r="L66" s="68"/>
      <c r="M66" s="39"/>
      <c r="N66" s="51">
        <v>6</v>
      </c>
      <c r="O66" s="51"/>
      <c r="P66" s="51"/>
      <c r="Q66" s="52"/>
      <c r="R66" s="53">
        <v>1000</v>
      </c>
      <c r="S66" s="54">
        <f t="shared" si="23"/>
        <v>0</v>
      </c>
      <c r="T66" s="55">
        <f t="shared" si="0"/>
        <v>0</v>
      </c>
      <c r="V66" s="56" t="s">
        <v>111</v>
      </c>
      <c r="W66" s="61"/>
      <c r="X66" s="61"/>
      <c r="Y66" s="61"/>
      <c r="Z66" s="61"/>
      <c r="AA66" s="46"/>
      <c r="AB66" s="61"/>
      <c r="AC66" s="61"/>
      <c r="AD66" s="38"/>
      <c r="AE66" s="39"/>
      <c r="AF66" s="68"/>
      <c r="AG66" s="68"/>
      <c r="AH66" s="39"/>
      <c r="AI66" s="51">
        <v>6</v>
      </c>
      <c r="AJ66" s="51"/>
      <c r="AK66" s="51"/>
      <c r="AL66" s="52"/>
      <c r="AM66" s="53">
        <v>1000</v>
      </c>
      <c r="AN66" s="54">
        <f t="shared" si="24"/>
        <v>0</v>
      </c>
      <c r="AO66" s="55">
        <f t="shared" si="19"/>
        <v>99</v>
      </c>
      <c r="AP66" s="56" t="s">
        <v>111</v>
      </c>
      <c r="AQ66" s="61"/>
      <c r="AR66" s="61"/>
      <c r="AS66" s="61"/>
      <c r="AT66" s="61"/>
      <c r="AU66" s="46"/>
      <c r="AV66" s="61"/>
      <c r="AW66" s="61"/>
      <c r="AX66" s="38"/>
      <c r="AY66" s="39"/>
      <c r="AZ66" s="68"/>
      <c r="BA66" s="68"/>
      <c r="BB66" s="39"/>
      <c r="BC66" s="51">
        <v>6</v>
      </c>
      <c r="BD66" s="51"/>
      <c r="BE66" s="51"/>
      <c r="BF66" s="52"/>
      <c r="BG66" s="53">
        <v>1000</v>
      </c>
      <c r="BH66" s="54">
        <f t="shared" si="25"/>
        <v>0</v>
      </c>
      <c r="BI66" s="55">
        <f t="shared" si="20"/>
        <v>4342</v>
      </c>
      <c r="BJ66" s="56" t="s">
        <v>111</v>
      </c>
      <c r="BK66" s="61"/>
      <c r="BL66" s="61"/>
      <c r="BM66" s="61"/>
      <c r="BN66" s="61"/>
      <c r="BO66" s="46"/>
      <c r="BP66" s="61"/>
      <c r="BQ66" s="61"/>
      <c r="BR66" s="38"/>
      <c r="BS66" s="39"/>
      <c r="BT66" s="68"/>
      <c r="BU66" s="68"/>
      <c r="BV66" s="39"/>
      <c r="BW66" s="51"/>
      <c r="BX66" s="51"/>
      <c r="BY66" s="51"/>
      <c r="BZ66" s="52"/>
      <c r="CA66" s="53"/>
      <c r="CB66" s="54">
        <f t="shared" si="26"/>
        <v>0</v>
      </c>
      <c r="CC66" s="55">
        <f t="shared" si="21"/>
        <v>0</v>
      </c>
      <c r="CD66" s="56" t="s">
        <v>111</v>
      </c>
      <c r="CE66" s="61"/>
      <c r="CF66" s="61"/>
      <c r="CG66" s="61"/>
      <c r="CH66" s="61"/>
      <c r="CI66" s="46"/>
      <c r="CJ66" s="61"/>
      <c r="CK66" s="61"/>
      <c r="CL66" s="38"/>
      <c r="CM66" s="39"/>
      <c r="CN66" s="68"/>
      <c r="CO66" s="68"/>
      <c r="CP66" s="39"/>
      <c r="CQ66" s="51"/>
      <c r="CR66" s="51"/>
      <c r="CS66" s="51"/>
      <c r="CT66" s="52"/>
      <c r="CU66" s="53"/>
      <c r="CV66" s="54">
        <f t="shared" si="27"/>
        <v>0</v>
      </c>
      <c r="CW66" s="55">
        <f t="shared" si="22"/>
        <v>73</v>
      </c>
      <c r="CX66" s="56" t="s">
        <v>111</v>
      </c>
      <c r="CY66" s="61"/>
      <c r="CZ66" s="61"/>
      <c r="DA66" s="61"/>
      <c r="DB66" s="61"/>
      <c r="DC66" s="46"/>
      <c r="DD66" s="61"/>
      <c r="DE66" s="61"/>
      <c r="DF66" s="38"/>
      <c r="DG66" s="39"/>
      <c r="DH66" s="68"/>
      <c r="DI66" s="68"/>
      <c r="DJ66" s="39"/>
      <c r="DK66" s="51"/>
      <c r="DL66" s="51"/>
      <c r="DM66" s="51"/>
      <c r="DN66" s="52"/>
      <c r="DO66" s="53">
        <v>1000</v>
      </c>
      <c r="DP66" s="54">
        <f t="shared" si="28"/>
        <v>0</v>
      </c>
      <c r="DQ66" s="55">
        <f t="shared" si="18"/>
        <v>-511</v>
      </c>
    </row>
    <row r="67" spans="1:121" ht="15">
      <c r="A67" s="56" t="s">
        <v>112</v>
      </c>
      <c r="B67" s="61"/>
      <c r="C67" s="61"/>
      <c r="D67" s="61"/>
      <c r="E67" s="61"/>
      <c r="F67" s="46"/>
      <c r="G67" s="61"/>
      <c r="H67" s="61"/>
      <c r="I67" s="69"/>
      <c r="J67" s="79"/>
      <c r="K67" s="80"/>
      <c r="L67" s="39"/>
      <c r="M67" s="39"/>
      <c r="N67" s="71"/>
      <c r="O67" s="72"/>
      <c r="P67" s="72"/>
      <c r="Q67" s="73"/>
      <c r="R67" s="53"/>
      <c r="S67" s="54">
        <f t="shared" si="23"/>
        <v>0</v>
      </c>
      <c r="T67" s="55">
        <f t="shared" si="0"/>
        <v>0</v>
      </c>
      <c r="V67" s="56" t="s">
        <v>112</v>
      </c>
      <c r="W67" s="61"/>
      <c r="X67" s="61"/>
      <c r="Y67" s="61"/>
      <c r="Z67" s="61"/>
      <c r="AA67" s="46"/>
      <c r="AB67" s="61"/>
      <c r="AC67" s="61"/>
      <c r="AD67" s="69"/>
      <c r="AE67" s="79"/>
      <c r="AF67" s="80"/>
      <c r="AG67" s="39"/>
      <c r="AH67" s="39"/>
      <c r="AI67" s="71"/>
      <c r="AJ67" s="72"/>
      <c r="AK67" s="72"/>
      <c r="AL67" s="73"/>
      <c r="AM67" s="53"/>
      <c r="AN67" s="54">
        <f t="shared" si="24"/>
        <v>0</v>
      </c>
      <c r="AO67" s="55">
        <f t="shared" si="19"/>
        <v>99</v>
      </c>
      <c r="AP67" s="56" t="s">
        <v>112</v>
      </c>
      <c r="AQ67" s="61"/>
      <c r="AR67" s="61"/>
      <c r="AS67" s="61"/>
      <c r="AT67" s="61"/>
      <c r="AU67" s="46"/>
      <c r="AV67" s="61"/>
      <c r="AW67" s="61"/>
      <c r="AX67" s="69"/>
      <c r="AY67" s="79"/>
      <c r="AZ67" s="80"/>
      <c r="BA67" s="39"/>
      <c r="BB67" s="39"/>
      <c r="BC67" s="71"/>
      <c r="BD67" s="72"/>
      <c r="BE67" s="72"/>
      <c r="BF67" s="73"/>
      <c r="BG67" s="53"/>
      <c r="BH67" s="54">
        <f t="shared" si="25"/>
        <v>0</v>
      </c>
      <c r="BI67" s="55">
        <f t="shared" si="20"/>
        <v>4342</v>
      </c>
      <c r="BJ67" s="56" t="s">
        <v>112</v>
      </c>
      <c r="BK67" s="61"/>
      <c r="BL67" s="61"/>
      <c r="BM67" s="61"/>
      <c r="BN67" s="61"/>
      <c r="BO67" s="46"/>
      <c r="BP67" s="61"/>
      <c r="BQ67" s="61"/>
      <c r="BR67" s="69"/>
      <c r="BS67" s="79"/>
      <c r="BT67" s="80"/>
      <c r="BU67" s="39"/>
      <c r="BV67" s="39"/>
      <c r="BW67" s="71"/>
      <c r="BX67" s="72"/>
      <c r="BY67" s="72"/>
      <c r="BZ67" s="73"/>
      <c r="CA67" s="53"/>
      <c r="CB67" s="54">
        <f t="shared" si="26"/>
        <v>0</v>
      </c>
      <c r="CC67" s="55">
        <f t="shared" si="21"/>
        <v>0</v>
      </c>
      <c r="CD67" s="56" t="s">
        <v>112</v>
      </c>
      <c r="CE67" s="61"/>
      <c r="CF67" s="61"/>
      <c r="CG67" s="61"/>
      <c r="CH67" s="61"/>
      <c r="CI67" s="46"/>
      <c r="CJ67" s="61"/>
      <c r="CK67" s="61"/>
      <c r="CL67" s="69"/>
      <c r="CM67" s="79"/>
      <c r="CN67" s="80"/>
      <c r="CO67" s="39"/>
      <c r="CP67" s="39"/>
      <c r="CQ67" s="71"/>
      <c r="CR67" s="72"/>
      <c r="CS67" s="72"/>
      <c r="CT67" s="73"/>
      <c r="CU67" s="53"/>
      <c r="CV67" s="54">
        <f t="shared" si="27"/>
        <v>0</v>
      </c>
      <c r="CW67" s="55">
        <f t="shared" si="22"/>
        <v>73</v>
      </c>
      <c r="CX67" s="56" t="s">
        <v>112</v>
      </c>
      <c r="CY67" s="61"/>
      <c r="CZ67" s="61"/>
      <c r="DA67" s="61"/>
      <c r="DB67" s="61"/>
      <c r="DC67" s="46"/>
      <c r="DD67" s="61"/>
      <c r="DE67" s="61"/>
      <c r="DF67" s="69"/>
      <c r="DG67" s="79"/>
      <c r="DH67" s="80"/>
      <c r="DI67" s="39"/>
      <c r="DJ67" s="39"/>
      <c r="DK67" s="71"/>
      <c r="DL67" s="72"/>
      <c r="DM67" s="72"/>
      <c r="DN67" s="73"/>
      <c r="DO67" s="53"/>
      <c r="DP67" s="54">
        <f t="shared" si="28"/>
        <v>0</v>
      </c>
      <c r="DQ67" s="55">
        <f t="shared" si="18"/>
        <v>-511</v>
      </c>
    </row>
    <row r="68" spans="1:121" ht="15">
      <c r="A68" s="70"/>
      <c r="B68" s="70"/>
      <c r="C68" s="70"/>
      <c r="D68" s="70"/>
      <c r="E68" s="70"/>
      <c r="F68" s="69"/>
      <c r="G68" s="68"/>
      <c r="H68" s="68"/>
      <c r="I68" s="38"/>
      <c r="J68" s="39"/>
      <c r="K68" s="81"/>
      <c r="L68" s="49"/>
      <c r="M68" s="50"/>
      <c r="N68" s="51"/>
      <c r="O68" s="51"/>
      <c r="P68" s="51"/>
      <c r="Q68" s="52"/>
      <c r="R68" s="53"/>
      <c r="S68" s="54">
        <f t="shared" si="23"/>
        <v>0</v>
      </c>
      <c r="T68" s="55">
        <f t="shared" si="0"/>
        <v>0</v>
      </c>
      <c r="V68" s="70"/>
      <c r="W68" s="70"/>
      <c r="X68" s="70"/>
      <c r="Y68" s="70"/>
      <c r="Z68" s="70"/>
      <c r="AA68" s="69"/>
      <c r="AB68" s="68"/>
      <c r="AC68" s="68"/>
      <c r="AD68" s="38"/>
      <c r="AE68" s="39"/>
      <c r="AF68" s="81"/>
      <c r="AG68" s="49"/>
      <c r="AH68" s="50"/>
      <c r="AI68" s="51"/>
      <c r="AJ68" s="51"/>
      <c r="AK68" s="51"/>
      <c r="AL68" s="52"/>
      <c r="AM68" s="53"/>
      <c r="AN68" s="54">
        <f t="shared" si="24"/>
        <v>0</v>
      </c>
      <c r="AO68" s="55">
        <f t="shared" si="19"/>
        <v>99</v>
      </c>
      <c r="AP68" s="70"/>
      <c r="AQ68" s="70"/>
      <c r="AR68" s="70"/>
      <c r="AS68" s="70"/>
      <c r="AT68" s="70"/>
      <c r="AU68" s="69"/>
      <c r="AV68" s="68"/>
      <c r="AW68" s="68"/>
      <c r="AX68" s="38"/>
      <c r="AY68" s="39"/>
      <c r="AZ68" s="81"/>
      <c r="BA68" s="49"/>
      <c r="BB68" s="50"/>
      <c r="BC68" s="51"/>
      <c r="BD68" s="51"/>
      <c r="BE68" s="51"/>
      <c r="BF68" s="52"/>
      <c r="BG68" s="53"/>
      <c r="BH68" s="54">
        <f t="shared" si="25"/>
        <v>0</v>
      </c>
      <c r="BI68" s="55">
        <f t="shared" si="20"/>
        <v>4342</v>
      </c>
      <c r="BJ68" s="70"/>
      <c r="BK68" s="70"/>
      <c r="BL68" s="70"/>
      <c r="BM68" s="70"/>
      <c r="BN68" s="70"/>
      <c r="BO68" s="69"/>
      <c r="BP68" s="68"/>
      <c r="BQ68" s="68"/>
      <c r="BR68" s="38"/>
      <c r="BS68" s="39"/>
      <c r="BT68" s="81"/>
      <c r="BU68" s="49"/>
      <c r="BV68" s="50"/>
      <c r="BW68" s="51"/>
      <c r="BX68" s="51"/>
      <c r="BY68" s="51"/>
      <c r="BZ68" s="52"/>
      <c r="CA68" s="53"/>
      <c r="CB68" s="54">
        <f t="shared" si="26"/>
        <v>0</v>
      </c>
      <c r="CC68" s="55">
        <f t="shared" si="21"/>
        <v>0</v>
      </c>
      <c r="CD68" s="70"/>
      <c r="CE68" s="70"/>
      <c r="CF68" s="70"/>
      <c r="CG68" s="70"/>
      <c r="CH68" s="70"/>
      <c r="CI68" s="69"/>
      <c r="CJ68" s="68"/>
      <c r="CK68" s="68"/>
      <c r="CL68" s="38"/>
      <c r="CM68" s="39"/>
      <c r="CN68" s="81"/>
      <c r="CO68" s="49"/>
      <c r="CP68" s="50"/>
      <c r="CQ68" s="51"/>
      <c r="CR68" s="51"/>
      <c r="CS68" s="51"/>
      <c r="CT68" s="52"/>
      <c r="CU68" s="53"/>
      <c r="CV68" s="54">
        <f t="shared" si="27"/>
        <v>0</v>
      </c>
      <c r="CW68" s="55">
        <f t="shared" si="22"/>
        <v>73</v>
      </c>
      <c r="CX68" s="70"/>
      <c r="CY68" s="70"/>
      <c r="CZ68" s="70"/>
      <c r="DA68" s="70"/>
      <c r="DB68" s="70"/>
      <c r="DC68" s="69"/>
      <c r="DD68" s="68"/>
      <c r="DE68" s="68"/>
      <c r="DF68" s="38"/>
      <c r="DG68" s="39"/>
      <c r="DH68" s="81"/>
      <c r="DI68" s="49"/>
      <c r="DJ68" s="50" t="s">
        <v>202</v>
      </c>
      <c r="DK68" s="51">
        <v>8</v>
      </c>
      <c r="DL68" s="51">
        <v>50</v>
      </c>
      <c r="DM68" s="51">
        <v>-595</v>
      </c>
      <c r="DN68" s="52">
        <v>-366</v>
      </c>
      <c r="DO68" s="53">
        <v>1000</v>
      </c>
      <c r="DP68" s="54">
        <f t="shared" si="28"/>
        <v>-366</v>
      </c>
      <c r="DQ68" s="55">
        <f t="shared" si="18"/>
        <v>-877</v>
      </c>
    </row>
    <row r="69" spans="1:121" ht="15">
      <c r="A69" s="56" t="s">
        <v>113</v>
      </c>
      <c r="B69" s="61"/>
      <c r="C69" s="61"/>
      <c r="D69" s="61"/>
      <c r="E69" s="61"/>
      <c r="F69" s="46"/>
      <c r="G69" s="61"/>
      <c r="H69" s="61"/>
      <c r="I69" s="38"/>
      <c r="J69" s="39"/>
      <c r="K69" s="60"/>
      <c r="L69" s="49"/>
      <c r="M69" s="50"/>
      <c r="N69" s="51"/>
      <c r="O69" s="51"/>
      <c r="P69" s="51"/>
      <c r="Q69" s="52"/>
      <c r="R69" s="53"/>
      <c r="S69" s="54">
        <f t="shared" si="23"/>
        <v>0</v>
      </c>
      <c r="T69" s="55">
        <f t="shared" ref="T69:T109" si="29">S69+T68</f>
        <v>0</v>
      </c>
      <c r="V69" s="56" t="s">
        <v>113</v>
      </c>
      <c r="W69" s="61"/>
      <c r="X69" s="61"/>
      <c r="Y69" s="61"/>
      <c r="Z69" s="61"/>
      <c r="AA69" s="46"/>
      <c r="AB69" s="61"/>
      <c r="AC69" s="61"/>
      <c r="AD69" s="38"/>
      <c r="AE69" s="39"/>
      <c r="AF69" s="60"/>
      <c r="AG69" s="49"/>
      <c r="AH69" s="50"/>
      <c r="AI69" s="51"/>
      <c r="AJ69" s="51"/>
      <c r="AK69" s="51"/>
      <c r="AL69" s="52"/>
      <c r="AM69" s="53"/>
      <c r="AN69" s="54">
        <f t="shared" si="24"/>
        <v>0</v>
      </c>
      <c r="AO69" s="55">
        <f t="shared" si="19"/>
        <v>99</v>
      </c>
      <c r="AP69" s="56" t="s">
        <v>113</v>
      </c>
      <c r="AQ69" s="61"/>
      <c r="AR69" s="61"/>
      <c r="AS69" s="61"/>
      <c r="AT69" s="61"/>
      <c r="AU69" s="46"/>
      <c r="AV69" s="61"/>
      <c r="AW69" s="61"/>
      <c r="AX69" s="38"/>
      <c r="AY69" s="39"/>
      <c r="AZ69" s="60"/>
      <c r="BA69" s="49"/>
      <c r="BB69" s="50"/>
      <c r="BC69" s="51"/>
      <c r="BD69" s="51"/>
      <c r="BE69" s="51"/>
      <c r="BF69" s="52"/>
      <c r="BG69" s="53"/>
      <c r="BH69" s="54">
        <f t="shared" si="25"/>
        <v>0</v>
      </c>
      <c r="BI69" s="55">
        <f t="shared" si="20"/>
        <v>4342</v>
      </c>
      <c r="BJ69" s="56" t="s">
        <v>113</v>
      </c>
      <c r="BK69" s="61"/>
      <c r="BL69" s="61"/>
      <c r="BM69" s="61"/>
      <c r="BN69" s="61"/>
      <c r="BO69" s="46"/>
      <c r="BP69" s="61"/>
      <c r="BQ69" s="61"/>
      <c r="BR69" s="38"/>
      <c r="BS69" s="39"/>
      <c r="BT69" s="60"/>
      <c r="BU69" s="49"/>
      <c r="BV69" s="50"/>
      <c r="BW69" s="51"/>
      <c r="BX69" s="51"/>
      <c r="BY69" s="51"/>
      <c r="BZ69" s="52"/>
      <c r="CA69" s="53"/>
      <c r="CB69" s="54">
        <f t="shared" si="26"/>
        <v>0</v>
      </c>
      <c r="CC69" s="55">
        <f t="shared" si="21"/>
        <v>0</v>
      </c>
      <c r="CD69" s="56" t="s">
        <v>113</v>
      </c>
      <c r="CE69" s="61"/>
      <c r="CF69" s="61"/>
      <c r="CG69" s="61"/>
      <c r="CH69" s="61"/>
      <c r="CI69" s="46"/>
      <c r="CJ69" s="61"/>
      <c r="CK69" s="61"/>
      <c r="CL69" s="38"/>
      <c r="CM69" s="39"/>
      <c r="CN69" s="60"/>
      <c r="CO69" s="49"/>
      <c r="CP69" s="50"/>
      <c r="CQ69" s="51"/>
      <c r="CR69" s="51"/>
      <c r="CS69" s="51"/>
      <c r="CT69" s="52"/>
      <c r="CU69" s="53"/>
      <c r="CV69" s="54">
        <f t="shared" si="27"/>
        <v>0</v>
      </c>
      <c r="CW69" s="55">
        <f t="shared" si="22"/>
        <v>73</v>
      </c>
      <c r="CX69" s="56" t="s">
        <v>113</v>
      </c>
      <c r="CY69" s="61"/>
      <c r="CZ69" s="61"/>
      <c r="DA69" s="61"/>
      <c r="DB69" s="61"/>
      <c r="DC69" s="46"/>
      <c r="DD69" s="61"/>
      <c r="DE69" s="61"/>
      <c r="DF69" s="38"/>
      <c r="DG69" s="39"/>
      <c r="DH69" s="60"/>
      <c r="DI69" s="49"/>
      <c r="DJ69" s="50" t="s">
        <v>203</v>
      </c>
      <c r="DK69" s="51">
        <v>8</v>
      </c>
      <c r="DL69" s="51">
        <v>423</v>
      </c>
      <c r="DM69" s="51">
        <v>-75</v>
      </c>
      <c r="DN69" s="52">
        <v>256</v>
      </c>
      <c r="DO69" s="53">
        <v>1000</v>
      </c>
      <c r="DP69" s="54">
        <f t="shared" si="28"/>
        <v>256</v>
      </c>
      <c r="DQ69" s="55">
        <f t="shared" si="18"/>
        <v>-621</v>
      </c>
    </row>
    <row r="70" spans="1:121" ht="15">
      <c r="A70" s="56" t="s">
        <v>114</v>
      </c>
      <c r="B70" s="61"/>
      <c r="C70" s="61"/>
      <c r="D70" s="61"/>
      <c r="E70" s="61"/>
      <c r="F70" s="46"/>
      <c r="G70" s="61"/>
      <c r="H70" s="61"/>
      <c r="I70" s="38"/>
      <c r="J70" s="39"/>
      <c r="K70" s="60"/>
      <c r="L70" s="49"/>
      <c r="M70" s="50"/>
      <c r="N70" s="51"/>
      <c r="O70" s="51"/>
      <c r="P70" s="51"/>
      <c r="Q70" s="52"/>
      <c r="R70" s="53"/>
      <c r="S70" s="54">
        <f t="shared" si="23"/>
        <v>0</v>
      </c>
      <c r="T70" s="55">
        <f t="shared" si="29"/>
        <v>0</v>
      </c>
      <c r="V70" s="56" t="s">
        <v>114</v>
      </c>
      <c r="W70" s="61"/>
      <c r="X70" s="61"/>
      <c r="Y70" s="61"/>
      <c r="Z70" s="61"/>
      <c r="AA70" s="46"/>
      <c r="AB70" s="61"/>
      <c r="AC70" s="61"/>
      <c r="AD70" s="38"/>
      <c r="AE70" s="39"/>
      <c r="AF70" s="60"/>
      <c r="AG70" s="49"/>
      <c r="AH70" s="50"/>
      <c r="AI70" s="51"/>
      <c r="AJ70" s="51"/>
      <c r="AK70" s="51"/>
      <c r="AL70" s="52"/>
      <c r="AM70" s="53"/>
      <c r="AN70" s="54">
        <f t="shared" si="24"/>
        <v>0</v>
      </c>
      <c r="AO70" s="55">
        <f t="shared" si="19"/>
        <v>99</v>
      </c>
      <c r="AP70" s="56" t="s">
        <v>114</v>
      </c>
      <c r="AQ70" s="61"/>
      <c r="AR70" s="61"/>
      <c r="AS70" s="61"/>
      <c r="AT70" s="61"/>
      <c r="AU70" s="46"/>
      <c r="AV70" s="61"/>
      <c r="AW70" s="61"/>
      <c r="AX70" s="38"/>
      <c r="AY70" s="39"/>
      <c r="AZ70" s="60"/>
      <c r="BA70" s="49"/>
      <c r="BB70" s="50"/>
      <c r="BC70" s="51"/>
      <c r="BD70" s="51"/>
      <c r="BE70" s="51"/>
      <c r="BF70" s="52"/>
      <c r="BG70" s="53"/>
      <c r="BH70" s="54">
        <f t="shared" si="25"/>
        <v>0</v>
      </c>
      <c r="BI70" s="55">
        <f t="shared" si="20"/>
        <v>4342</v>
      </c>
      <c r="BJ70" s="56" t="s">
        <v>114</v>
      </c>
      <c r="BK70" s="61"/>
      <c r="BL70" s="61"/>
      <c r="BM70" s="61"/>
      <c r="BN70" s="61"/>
      <c r="BO70" s="46"/>
      <c r="BP70" s="61"/>
      <c r="BQ70" s="61"/>
      <c r="BR70" s="38"/>
      <c r="BS70" s="39"/>
      <c r="BT70" s="60"/>
      <c r="BU70" s="49"/>
      <c r="BV70" s="50"/>
      <c r="BW70" s="51"/>
      <c r="BX70" s="51"/>
      <c r="BY70" s="51"/>
      <c r="BZ70" s="52"/>
      <c r="CA70" s="53"/>
      <c r="CB70" s="54">
        <f t="shared" si="26"/>
        <v>0</v>
      </c>
      <c r="CC70" s="55">
        <f t="shared" si="21"/>
        <v>0</v>
      </c>
      <c r="CD70" s="56" t="s">
        <v>114</v>
      </c>
      <c r="CE70" s="61"/>
      <c r="CF70" s="61"/>
      <c r="CG70" s="61"/>
      <c r="CH70" s="61"/>
      <c r="CI70" s="46"/>
      <c r="CJ70" s="61"/>
      <c r="CK70" s="61"/>
      <c r="CL70" s="38"/>
      <c r="CM70" s="39"/>
      <c r="CN70" s="60"/>
      <c r="CO70" s="49"/>
      <c r="CP70" s="50"/>
      <c r="CQ70" s="51"/>
      <c r="CR70" s="51"/>
      <c r="CS70" s="51"/>
      <c r="CT70" s="52"/>
      <c r="CU70" s="53"/>
      <c r="CV70" s="54">
        <f t="shared" si="27"/>
        <v>0</v>
      </c>
      <c r="CW70" s="55">
        <f t="shared" si="22"/>
        <v>73</v>
      </c>
      <c r="CX70" s="56" t="s">
        <v>114</v>
      </c>
      <c r="CY70" s="61"/>
      <c r="CZ70" s="61"/>
      <c r="DA70" s="61"/>
      <c r="DB70" s="61"/>
      <c r="DC70" s="46"/>
      <c r="DD70" s="61"/>
      <c r="DE70" s="61"/>
      <c r="DF70" s="38"/>
      <c r="DG70" s="39"/>
      <c r="DH70" s="60"/>
      <c r="DI70" s="49"/>
      <c r="DJ70" s="50" t="s">
        <v>204</v>
      </c>
      <c r="DK70" s="51">
        <v>8</v>
      </c>
      <c r="DL70" s="51">
        <v>176</v>
      </c>
      <c r="DM70" s="51">
        <v>-340</v>
      </c>
      <c r="DN70" s="52">
        <v>5</v>
      </c>
      <c r="DO70" s="53">
        <v>1000</v>
      </c>
      <c r="DP70" s="54">
        <f t="shared" si="28"/>
        <v>5</v>
      </c>
      <c r="DQ70" s="55">
        <f t="shared" si="18"/>
        <v>-616</v>
      </c>
    </row>
    <row r="71" spans="1:121" ht="15">
      <c r="A71" s="56" t="s">
        <v>115</v>
      </c>
      <c r="B71" s="61"/>
      <c r="C71" s="61"/>
      <c r="D71" s="61"/>
      <c r="E71" s="61"/>
      <c r="F71" s="46"/>
      <c r="G71" s="61"/>
      <c r="H71" s="61"/>
      <c r="I71" s="38"/>
      <c r="J71" s="39"/>
      <c r="K71" s="60"/>
      <c r="L71" s="49"/>
      <c r="M71" s="50"/>
      <c r="N71" s="51"/>
      <c r="O71" s="51"/>
      <c r="P71" s="51"/>
      <c r="Q71" s="52"/>
      <c r="R71" s="53"/>
      <c r="S71" s="54">
        <f t="shared" si="23"/>
        <v>0</v>
      </c>
      <c r="T71" s="55">
        <f t="shared" si="29"/>
        <v>0</v>
      </c>
      <c r="V71" s="56" t="s">
        <v>115</v>
      </c>
      <c r="W71" s="61"/>
      <c r="X71" s="61"/>
      <c r="Y71" s="61"/>
      <c r="Z71" s="61"/>
      <c r="AA71" s="46"/>
      <c r="AB71" s="61"/>
      <c r="AC71" s="61"/>
      <c r="AD71" s="38"/>
      <c r="AE71" s="39"/>
      <c r="AF71" s="60"/>
      <c r="AG71" s="49"/>
      <c r="AH71" s="50"/>
      <c r="AI71" s="51"/>
      <c r="AJ71" s="51"/>
      <c r="AK71" s="51"/>
      <c r="AL71" s="52"/>
      <c r="AM71" s="53"/>
      <c r="AN71" s="54">
        <f t="shared" si="24"/>
        <v>0</v>
      </c>
      <c r="AO71" s="55">
        <f t="shared" si="19"/>
        <v>99</v>
      </c>
      <c r="AP71" s="56" t="s">
        <v>115</v>
      </c>
      <c r="AQ71" s="61"/>
      <c r="AR71" s="61"/>
      <c r="AS71" s="61"/>
      <c r="AT71" s="61"/>
      <c r="AU71" s="46"/>
      <c r="AV71" s="61"/>
      <c r="AW71" s="61"/>
      <c r="AX71" s="38"/>
      <c r="AY71" s="39"/>
      <c r="AZ71" s="60"/>
      <c r="BA71" s="49"/>
      <c r="BB71" s="50"/>
      <c r="BC71" s="51"/>
      <c r="BD71" s="51"/>
      <c r="BE71" s="51"/>
      <c r="BF71" s="52"/>
      <c r="BG71" s="53"/>
      <c r="BH71" s="54">
        <f t="shared" si="25"/>
        <v>0</v>
      </c>
      <c r="BI71" s="55">
        <f t="shared" si="20"/>
        <v>4342</v>
      </c>
      <c r="BJ71" s="56" t="s">
        <v>115</v>
      </c>
      <c r="BK71" s="61"/>
      <c r="BL71" s="61"/>
      <c r="BM71" s="61"/>
      <c r="BN71" s="61"/>
      <c r="BO71" s="46"/>
      <c r="BP71" s="61"/>
      <c r="BQ71" s="61"/>
      <c r="BR71" s="38"/>
      <c r="BS71" s="39"/>
      <c r="BT71" s="60"/>
      <c r="BU71" s="49"/>
      <c r="BV71" s="50"/>
      <c r="BW71" s="51"/>
      <c r="BX71" s="51"/>
      <c r="BY71" s="51"/>
      <c r="BZ71" s="52"/>
      <c r="CA71" s="53"/>
      <c r="CB71" s="54">
        <f t="shared" si="26"/>
        <v>0</v>
      </c>
      <c r="CC71" s="55">
        <f t="shared" si="21"/>
        <v>0</v>
      </c>
      <c r="CD71" s="56" t="s">
        <v>115</v>
      </c>
      <c r="CE71" s="61"/>
      <c r="CF71" s="61"/>
      <c r="CG71" s="61"/>
      <c r="CH71" s="61"/>
      <c r="CI71" s="46"/>
      <c r="CJ71" s="61"/>
      <c r="CK71" s="61"/>
      <c r="CL71" s="38"/>
      <c r="CM71" s="39"/>
      <c r="CN71" s="60"/>
      <c r="CO71" s="49"/>
      <c r="CP71" s="50"/>
      <c r="CQ71" s="51"/>
      <c r="CR71" s="51"/>
      <c r="CS71" s="51"/>
      <c r="CT71" s="52"/>
      <c r="CU71" s="53"/>
      <c r="CV71" s="54">
        <f t="shared" si="27"/>
        <v>0</v>
      </c>
      <c r="CW71" s="55">
        <f t="shared" si="22"/>
        <v>73</v>
      </c>
      <c r="CX71" s="56" t="s">
        <v>115</v>
      </c>
      <c r="CY71" s="61"/>
      <c r="CZ71" s="61"/>
      <c r="DA71" s="61"/>
      <c r="DB71" s="61"/>
      <c r="DC71" s="46"/>
      <c r="DD71" s="61"/>
      <c r="DE71" s="61"/>
      <c r="DF71" s="38"/>
      <c r="DG71" s="39"/>
      <c r="DH71" s="60"/>
      <c r="DI71" s="49"/>
      <c r="DJ71" s="50" t="s">
        <v>201</v>
      </c>
      <c r="DK71" s="51">
        <v>8</v>
      </c>
      <c r="DL71" s="51">
        <v>232</v>
      </c>
      <c r="DM71" s="51">
        <v>-357</v>
      </c>
      <c r="DN71" s="52">
        <v>-248</v>
      </c>
      <c r="DO71" s="53">
        <v>1000</v>
      </c>
      <c r="DP71" s="54">
        <f t="shared" si="28"/>
        <v>-248</v>
      </c>
      <c r="DQ71" s="55">
        <f t="shared" si="18"/>
        <v>-864</v>
      </c>
    </row>
    <row r="72" spans="1:121" ht="15">
      <c r="A72" s="56" t="s">
        <v>116</v>
      </c>
      <c r="B72" s="61"/>
      <c r="C72" s="61"/>
      <c r="D72" s="61"/>
      <c r="E72" s="61"/>
      <c r="F72" s="46"/>
      <c r="G72" s="61"/>
      <c r="H72" s="61"/>
      <c r="I72" s="38"/>
      <c r="J72" s="39"/>
      <c r="K72" s="60"/>
      <c r="L72" s="60"/>
      <c r="M72" s="81"/>
      <c r="N72" s="51"/>
      <c r="O72" s="51"/>
      <c r="P72" s="51"/>
      <c r="Q72" s="52"/>
      <c r="R72" s="53"/>
      <c r="S72" s="54">
        <f t="shared" si="23"/>
        <v>0</v>
      </c>
      <c r="T72" s="55">
        <f t="shared" si="29"/>
        <v>0</v>
      </c>
      <c r="V72" s="56" t="s">
        <v>116</v>
      </c>
      <c r="W72" s="61"/>
      <c r="X72" s="61"/>
      <c r="Y72" s="61"/>
      <c r="Z72" s="61"/>
      <c r="AA72" s="46"/>
      <c r="AB72" s="61"/>
      <c r="AC72" s="61"/>
      <c r="AD72" s="38"/>
      <c r="AE72" s="39"/>
      <c r="AF72" s="60"/>
      <c r="AG72" s="60"/>
      <c r="AH72" s="81"/>
      <c r="AI72" s="51"/>
      <c r="AJ72" s="51"/>
      <c r="AK72" s="51"/>
      <c r="AL72" s="52"/>
      <c r="AM72" s="53"/>
      <c r="AN72" s="54">
        <f t="shared" si="24"/>
        <v>0</v>
      </c>
      <c r="AO72" s="55">
        <f t="shared" si="19"/>
        <v>99</v>
      </c>
      <c r="AP72" s="56" t="s">
        <v>116</v>
      </c>
      <c r="AQ72" s="61"/>
      <c r="AR72" s="61"/>
      <c r="AS72" s="61"/>
      <c r="AT72" s="61"/>
      <c r="AU72" s="46"/>
      <c r="AV72" s="61"/>
      <c r="AW72" s="61"/>
      <c r="AX72" s="38"/>
      <c r="AY72" s="39"/>
      <c r="AZ72" s="60"/>
      <c r="BA72" s="60"/>
      <c r="BB72" s="81"/>
      <c r="BC72" s="51"/>
      <c r="BD72" s="51"/>
      <c r="BE72" s="51"/>
      <c r="BF72" s="52"/>
      <c r="BG72" s="53"/>
      <c r="BH72" s="54">
        <f t="shared" si="25"/>
        <v>0</v>
      </c>
      <c r="BI72" s="55">
        <f t="shared" si="20"/>
        <v>4342</v>
      </c>
      <c r="BJ72" s="56" t="s">
        <v>116</v>
      </c>
      <c r="BK72" s="61"/>
      <c r="BL72" s="61"/>
      <c r="BM72" s="61"/>
      <c r="BN72" s="61"/>
      <c r="BO72" s="46"/>
      <c r="BP72" s="61"/>
      <c r="BQ72" s="61"/>
      <c r="BR72" s="38"/>
      <c r="BS72" s="39"/>
      <c r="BT72" s="60"/>
      <c r="BU72" s="60"/>
      <c r="BV72" s="81"/>
      <c r="BW72" s="51"/>
      <c r="BX72" s="51"/>
      <c r="BY72" s="51"/>
      <c r="BZ72" s="52"/>
      <c r="CA72" s="53"/>
      <c r="CB72" s="54">
        <f t="shared" si="26"/>
        <v>0</v>
      </c>
      <c r="CC72" s="55">
        <f t="shared" si="21"/>
        <v>0</v>
      </c>
      <c r="CD72" s="56" t="s">
        <v>116</v>
      </c>
      <c r="CE72" s="61"/>
      <c r="CF72" s="61"/>
      <c r="CG72" s="61"/>
      <c r="CH72" s="61"/>
      <c r="CI72" s="46"/>
      <c r="CJ72" s="61"/>
      <c r="CK72" s="61"/>
      <c r="CL72" s="38"/>
      <c r="CM72" s="39"/>
      <c r="CN72" s="60"/>
      <c r="CO72" s="60"/>
      <c r="CP72" s="81"/>
      <c r="CQ72" s="51"/>
      <c r="CR72" s="51"/>
      <c r="CS72" s="51"/>
      <c r="CT72" s="52"/>
      <c r="CU72" s="53"/>
      <c r="CV72" s="54">
        <f t="shared" si="27"/>
        <v>0</v>
      </c>
      <c r="CW72" s="55">
        <f t="shared" si="22"/>
        <v>73</v>
      </c>
      <c r="CX72" s="56" t="s">
        <v>116</v>
      </c>
      <c r="CY72" s="61"/>
      <c r="CZ72" s="61"/>
      <c r="DA72" s="61"/>
      <c r="DB72" s="61"/>
      <c r="DC72" s="46"/>
      <c r="DD72" s="61"/>
      <c r="DE72" s="61"/>
      <c r="DF72" s="38"/>
      <c r="DG72" s="39"/>
      <c r="DH72" s="60"/>
      <c r="DI72" s="60"/>
      <c r="DJ72" s="81"/>
      <c r="DK72" s="51">
        <v>8</v>
      </c>
      <c r="DL72" s="51">
        <v>169</v>
      </c>
      <c r="DM72" s="51">
        <v>-259</v>
      </c>
      <c r="DN72" s="52">
        <v>-71</v>
      </c>
      <c r="DO72" s="53">
        <v>1000</v>
      </c>
      <c r="DP72" s="54">
        <f t="shared" si="28"/>
        <v>-71</v>
      </c>
      <c r="DQ72" s="55">
        <f t="shared" si="18"/>
        <v>-935</v>
      </c>
    </row>
    <row r="73" spans="1:121" ht="15">
      <c r="A73" s="56" t="s">
        <v>117</v>
      </c>
      <c r="B73" s="61"/>
      <c r="C73" s="61"/>
      <c r="D73" s="61"/>
      <c r="E73" s="61"/>
      <c r="F73" s="46"/>
      <c r="G73" s="61"/>
      <c r="H73" s="61"/>
      <c r="I73" s="38"/>
      <c r="J73" s="39"/>
      <c r="K73" s="60"/>
      <c r="L73" s="60"/>
      <c r="M73" s="81"/>
      <c r="N73" s="51"/>
      <c r="O73" s="51"/>
      <c r="P73" s="51"/>
      <c r="Q73" s="52"/>
      <c r="R73" s="53"/>
      <c r="S73" s="54">
        <f t="shared" si="23"/>
        <v>0</v>
      </c>
      <c r="T73" s="55">
        <f t="shared" si="29"/>
        <v>0</v>
      </c>
      <c r="V73" s="56" t="s">
        <v>117</v>
      </c>
      <c r="W73" s="61"/>
      <c r="X73" s="61"/>
      <c r="Y73" s="61"/>
      <c r="Z73" s="61"/>
      <c r="AA73" s="46"/>
      <c r="AB73" s="61"/>
      <c r="AC73" s="61"/>
      <c r="AD73" s="38"/>
      <c r="AE73" s="39"/>
      <c r="AF73" s="60"/>
      <c r="AG73" s="60"/>
      <c r="AH73" s="81"/>
      <c r="AI73" s="51"/>
      <c r="AJ73" s="51"/>
      <c r="AK73" s="51"/>
      <c r="AL73" s="52"/>
      <c r="AM73" s="53"/>
      <c r="AN73" s="54">
        <f t="shared" si="24"/>
        <v>0</v>
      </c>
      <c r="AO73" s="55">
        <f t="shared" si="19"/>
        <v>99</v>
      </c>
      <c r="AP73" s="56" t="s">
        <v>117</v>
      </c>
      <c r="AQ73" s="61"/>
      <c r="AR73" s="61"/>
      <c r="AS73" s="61"/>
      <c r="AT73" s="61"/>
      <c r="AU73" s="46"/>
      <c r="AV73" s="61"/>
      <c r="AW73" s="61"/>
      <c r="AX73" s="38"/>
      <c r="AY73" s="39"/>
      <c r="AZ73" s="60"/>
      <c r="BA73" s="60"/>
      <c r="BB73" s="81"/>
      <c r="BC73" s="51"/>
      <c r="BD73" s="51"/>
      <c r="BE73" s="51"/>
      <c r="BF73" s="52"/>
      <c r="BG73" s="53"/>
      <c r="BH73" s="54">
        <f t="shared" si="25"/>
        <v>0</v>
      </c>
      <c r="BI73" s="55">
        <f t="shared" si="20"/>
        <v>4342</v>
      </c>
      <c r="BJ73" s="56" t="s">
        <v>117</v>
      </c>
      <c r="BK73" s="61"/>
      <c r="BL73" s="61"/>
      <c r="BM73" s="61"/>
      <c r="BN73" s="61"/>
      <c r="BO73" s="46"/>
      <c r="BP73" s="61"/>
      <c r="BQ73" s="61"/>
      <c r="BR73" s="38"/>
      <c r="BS73" s="39"/>
      <c r="BT73" s="60"/>
      <c r="BU73" s="60"/>
      <c r="BV73" s="81"/>
      <c r="BW73" s="51"/>
      <c r="BX73" s="51"/>
      <c r="BY73" s="51"/>
      <c r="BZ73" s="52"/>
      <c r="CA73" s="53"/>
      <c r="CB73" s="54">
        <f t="shared" si="26"/>
        <v>0</v>
      </c>
      <c r="CC73" s="55">
        <f t="shared" si="21"/>
        <v>0</v>
      </c>
      <c r="CD73" s="56" t="s">
        <v>117</v>
      </c>
      <c r="CE73" s="61"/>
      <c r="CF73" s="61"/>
      <c r="CG73" s="61"/>
      <c r="CH73" s="61"/>
      <c r="CI73" s="46"/>
      <c r="CJ73" s="61"/>
      <c r="CK73" s="61"/>
      <c r="CL73" s="38"/>
      <c r="CM73" s="39"/>
      <c r="CN73" s="60"/>
      <c r="CO73" s="60"/>
      <c r="CP73" s="81"/>
      <c r="CQ73" s="51"/>
      <c r="CR73" s="51"/>
      <c r="CS73" s="51"/>
      <c r="CT73" s="52"/>
      <c r="CU73" s="53"/>
      <c r="CV73" s="54">
        <f t="shared" si="27"/>
        <v>0</v>
      </c>
      <c r="CW73" s="55">
        <f t="shared" si="22"/>
        <v>73</v>
      </c>
      <c r="CX73" s="56" t="s">
        <v>117</v>
      </c>
      <c r="CY73" s="61"/>
      <c r="CZ73" s="61"/>
      <c r="DA73" s="61"/>
      <c r="DB73" s="61"/>
      <c r="DC73" s="46"/>
      <c r="DD73" s="61"/>
      <c r="DE73" s="61"/>
      <c r="DF73" s="38"/>
      <c r="DG73" s="39"/>
      <c r="DH73" s="60"/>
      <c r="DI73" s="60"/>
      <c r="DJ73" s="81"/>
      <c r="DK73" s="51"/>
      <c r="DL73" s="51"/>
      <c r="DM73" s="51"/>
      <c r="DN73" s="52"/>
      <c r="DO73" s="53">
        <v>1000</v>
      </c>
      <c r="DP73" s="54">
        <f t="shared" si="28"/>
        <v>0</v>
      </c>
      <c r="DQ73" s="55">
        <f t="shared" si="18"/>
        <v>-935</v>
      </c>
    </row>
    <row r="74" spans="1:121" ht="15">
      <c r="A74" s="56" t="s">
        <v>118</v>
      </c>
      <c r="B74" s="61"/>
      <c r="C74" s="61"/>
      <c r="D74" s="61"/>
      <c r="E74" s="61"/>
      <c r="F74" s="46"/>
      <c r="G74" s="61"/>
      <c r="H74" s="61"/>
      <c r="I74" s="38"/>
      <c r="J74" s="39"/>
      <c r="K74" s="60"/>
      <c r="L74" s="60"/>
      <c r="M74" s="60"/>
      <c r="N74" s="51"/>
      <c r="O74" s="51"/>
      <c r="P74" s="51"/>
      <c r="Q74" s="52"/>
      <c r="R74" s="53"/>
      <c r="S74" s="54">
        <f t="shared" si="23"/>
        <v>0</v>
      </c>
      <c r="T74" s="55">
        <f t="shared" si="29"/>
        <v>0</v>
      </c>
      <c r="V74" s="56" t="s">
        <v>118</v>
      </c>
      <c r="W74" s="61"/>
      <c r="X74" s="61"/>
      <c r="Y74" s="61"/>
      <c r="Z74" s="61"/>
      <c r="AA74" s="46"/>
      <c r="AB74" s="61"/>
      <c r="AC74" s="61"/>
      <c r="AD74" s="38"/>
      <c r="AE74" s="39"/>
      <c r="AF74" s="60"/>
      <c r="AG74" s="60"/>
      <c r="AH74" s="60"/>
      <c r="AI74" s="51"/>
      <c r="AJ74" s="51"/>
      <c r="AK74" s="51"/>
      <c r="AL74" s="52"/>
      <c r="AM74" s="53"/>
      <c r="AN74" s="54">
        <f t="shared" si="24"/>
        <v>0</v>
      </c>
      <c r="AO74" s="55">
        <f t="shared" si="19"/>
        <v>99</v>
      </c>
      <c r="AP74" s="56" t="s">
        <v>118</v>
      </c>
      <c r="AQ74" s="61"/>
      <c r="AR74" s="61"/>
      <c r="AS74" s="61"/>
      <c r="AT74" s="61"/>
      <c r="AU74" s="46"/>
      <c r="AV74" s="61"/>
      <c r="AW74" s="61"/>
      <c r="AX74" s="38"/>
      <c r="AY74" s="39"/>
      <c r="AZ74" s="60"/>
      <c r="BA74" s="60"/>
      <c r="BB74" s="60"/>
      <c r="BC74" s="51"/>
      <c r="BD74" s="51"/>
      <c r="BE74" s="51"/>
      <c r="BF74" s="52"/>
      <c r="BG74" s="53"/>
      <c r="BH74" s="54">
        <f t="shared" si="25"/>
        <v>0</v>
      </c>
      <c r="BI74" s="55">
        <f t="shared" si="20"/>
        <v>4342</v>
      </c>
      <c r="BJ74" s="56" t="s">
        <v>118</v>
      </c>
      <c r="BK74" s="61"/>
      <c r="BL74" s="61"/>
      <c r="BM74" s="61"/>
      <c r="BN74" s="61"/>
      <c r="BO74" s="46"/>
      <c r="BP74" s="61"/>
      <c r="BQ74" s="61"/>
      <c r="BR74" s="38"/>
      <c r="BS74" s="39"/>
      <c r="BT74" s="60"/>
      <c r="BU74" s="60"/>
      <c r="BV74" s="60"/>
      <c r="BW74" s="51"/>
      <c r="BX74" s="51"/>
      <c r="BY74" s="51"/>
      <c r="BZ74" s="52"/>
      <c r="CA74" s="53"/>
      <c r="CB74" s="54">
        <f t="shared" si="26"/>
        <v>0</v>
      </c>
      <c r="CC74" s="55">
        <f t="shared" si="21"/>
        <v>0</v>
      </c>
      <c r="CD74" s="56" t="s">
        <v>118</v>
      </c>
      <c r="CE74" s="61"/>
      <c r="CF74" s="61"/>
      <c r="CG74" s="61"/>
      <c r="CH74" s="61"/>
      <c r="CI74" s="46"/>
      <c r="CJ74" s="61"/>
      <c r="CK74" s="61"/>
      <c r="CL74" s="38"/>
      <c r="CM74" s="39"/>
      <c r="CN74" s="60"/>
      <c r="CO74" s="60"/>
      <c r="CP74" s="60"/>
      <c r="CQ74" s="51"/>
      <c r="CR74" s="51"/>
      <c r="CS74" s="51"/>
      <c r="CT74" s="52"/>
      <c r="CU74" s="53"/>
      <c r="CV74" s="54">
        <f t="shared" si="27"/>
        <v>0</v>
      </c>
      <c r="CW74" s="55">
        <f t="shared" si="22"/>
        <v>73</v>
      </c>
      <c r="CX74" s="56" t="s">
        <v>118</v>
      </c>
      <c r="CY74" s="61"/>
      <c r="CZ74" s="61"/>
      <c r="DA74" s="61"/>
      <c r="DB74" s="61"/>
      <c r="DC74" s="46"/>
      <c r="DD74" s="61"/>
      <c r="DE74" s="61"/>
      <c r="DF74" s="38"/>
      <c r="DG74" s="39"/>
      <c r="DH74" s="60"/>
      <c r="DI74" s="60"/>
      <c r="DJ74" s="60"/>
      <c r="DK74" s="51"/>
      <c r="DL74" s="51"/>
      <c r="DM74" s="51"/>
      <c r="DN74" s="52"/>
      <c r="DO74" s="53">
        <v>1000</v>
      </c>
      <c r="DP74" s="54">
        <f t="shared" si="28"/>
        <v>0</v>
      </c>
      <c r="DQ74" s="55">
        <f t="shared" si="18"/>
        <v>-935</v>
      </c>
    </row>
    <row r="75" spans="1:121" ht="15">
      <c r="A75" s="56" t="s">
        <v>119</v>
      </c>
      <c r="B75" s="61"/>
      <c r="C75" s="61"/>
      <c r="D75" s="61"/>
      <c r="E75" s="61"/>
      <c r="F75" s="46"/>
      <c r="G75" s="61"/>
      <c r="H75" s="61"/>
      <c r="I75" s="38"/>
      <c r="J75" s="39"/>
      <c r="K75" s="39"/>
      <c r="L75" s="39"/>
      <c r="M75" s="39"/>
      <c r="N75" s="51"/>
      <c r="O75" s="51"/>
      <c r="P75" s="51"/>
      <c r="Q75" s="52"/>
      <c r="R75" s="53"/>
      <c r="S75" s="54">
        <f t="shared" si="23"/>
        <v>0</v>
      </c>
      <c r="T75" s="55">
        <f t="shared" si="29"/>
        <v>0</v>
      </c>
      <c r="V75" s="56" t="s">
        <v>119</v>
      </c>
      <c r="W75" s="61"/>
      <c r="X75" s="61"/>
      <c r="Y75" s="61"/>
      <c r="Z75" s="61"/>
      <c r="AA75" s="46"/>
      <c r="AB75" s="61"/>
      <c r="AC75" s="61"/>
      <c r="AD75" s="38"/>
      <c r="AE75" s="39"/>
      <c r="AF75" s="39"/>
      <c r="AG75" s="39"/>
      <c r="AH75" s="39"/>
      <c r="AI75" s="51"/>
      <c r="AJ75" s="51"/>
      <c r="AK75" s="51"/>
      <c r="AL75" s="52"/>
      <c r="AM75" s="53"/>
      <c r="AN75" s="54">
        <f t="shared" si="24"/>
        <v>0</v>
      </c>
      <c r="AO75" s="55">
        <f t="shared" si="19"/>
        <v>99</v>
      </c>
      <c r="AP75" s="56" t="s">
        <v>119</v>
      </c>
      <c r="AQ75" s="61"/>
      <c r="AR75" s="61"/>
      <c r="AS75" s="61"/>
      <c r="AT75" s="61"/>
      <c r="AU75" s="46"/>
      <c r="AV75" s="61"/>
      <c r="AW75" s="61"/>
      <c r="AX75" s="38"/>
      <c r="AY75" s="39"/>
      <c r="AZ75" s="39"/>
      <c r="BA75" s="39"/>
      <c r="BB75" s="39"/>
      <c r="BC75" s="51"/>
      <c r="BD75" s="51"/>
      <c r="BE75" s="51"/>
      <c r="BF75" s="52"/>
      <c r="BG75" s="53"/>
      <c r="BH75" s="54">
        <f t="shared" si="25"/>
        <v>0</v>
      </c>
      <c r="BI75" s="55">
        <f t="shared" si="20"/>
        <v>4342</v>
      </c>
      <c r="BJ75" s="56" t="s">
        <v>119</v>
      </c>
      <c r="BK75" s="61"/>
      <c r="BL75" s="61"/>
      <c r="BM75" s="61"/>
      <c r="BN75" s="61"/>
      <c r="BO75" s="46"/>
      <c r="BP75" s="61"/>
      <c r="BQ75" s="61"/>
      <c r="BR75" s="38"/>
      <c r="BS75" s="39"/>
      <c r="BT75" s="39"/>
      <c r="BU75" s="39"/>
      <c r="BV75" s="39"/>
      <c r="BW75" s="51"/>
      <c r="BX75" s="51"/>
      <c r="BY75" s="51"/>
      <c r="BZ75" s="52"/>
      <c r="CA75" s="53"/>
      <c r="CB75" s="54">
        <f t="shared" si="26"/>
        <v>0</v>
      </c>
      <c r="CC75" s="55">
        <f t="shared" si="21"/>
        <v>0</v>
      </c>
      <c r="CD75" s="56" t="s">
        <v>119</v>
      </c>
      <c r="CE75" s="61"/>
      <c r="CF75" s="61"/>
      <c r="CG75" s="61"/>
      <c r="CH75" s="61"/>
      <c r="CI75" s="46"/>
      <c r="CJ75" s="61"/>
      <c r="CK75" s="61"/>
      <c r="CL75" s="38"/>
      <c r="CM75" s="39"/>
      <c r="CN75" s="39"/>
      <c r="CO75" s="39"/>
      <c r="CP75" s="39"/>
      <c r="CQ75" s="51"/>
      <c r="CR75" s="51"/>
      <c r="CS75" s="51"/>
      <c r="CT75" s="52"/>
      <c r="CU75" s="53"/>
      <c r="CV75" s="54">
        <f t="shared" si="27"/>
        <v>0</v>
      </c>
      <c r="CW75" s="55">
        <f t="shared" si="22"/>
        <v>73</v>
      </c>
      <c r="CX75" s="56" t="s">
        <v>119</v>
      </c>
      <c r="CY75" s="61"/>
      <c r="CZ75" s="61"/>
      <c r="DA75" s="61"/>
      <c r="DB75" s="61"/>
      <c r="DC75" s="46"/>
      <c r="DD75" s="61"/>
      <c r="DE75" s="61"/>
      <c r="DF75" s="38"/>
      <c r="DG75" s="39"/>
      <c r="DH75" s="39"/>
      <c r="DI75" s="39"/>
      <c r="DJ75" s="39"/>
      <c r="DK75" s="51"/>
      <c r="DL75" s="51"/>
      <c r="DM75" s="51"/>
      <c r="DN75" s="52"/>
      <c r="DO75" s="53">
        <v>1000</v>
      </c>
      <c r="DP75" s="54">
        <f t="shared" si="28"/>
        <v>0</v>
      </c>
      <c r="DQ75" s="55">
        <f t="shared" si="18"/>
        <v>-935</v>
      </c>
    </row>
    <row r="76" spans="1:121" ht="15">
      <c r="A76" s="56" t="s">
        <v>120</v>
      </c>
      <c r="B76" s="61"/>
      <c r="C76" s="61"/>
      <c r="D76" s="61"/>
      <c r="E76" s="61"/>
      <c r="F76" s="46"/>
      <c r="G76" s="61"/>
      <c r="H76" s="61"/>
      <c r="I76" s="38"/>
      <c r="J76" s="39"/>
      <c r="K76" s="39"/>
      <c r="L76" s="39"/>
      <c r="M76" s="39"/>
      <c r="N76" s="51"/>
      <c r="O76" s="51"/>
      <c r="P76" s="51"/>
      <c r="Q76" s="52"/>
      <c r="R76" s="53"/>
      <c r="S76" s="54">
        <f t="shared" si="23"/>
        <v>0</v>
      </c>
      <c r="T76" s="55">
        <f t="shared" si="29"/>
        <v>0</v>
      </c>
      <c r="V76" s="56" t="s">
        <v>120</v>
      </c>
      <c r="W76" s="61"/>
      <c r="X76" s="61"/>
      <c r="Y76" s="61"/>
      <c r="Z76" s="61"/>
      <c r="AA76" s="46"/>
      <c r="AB76" s="61"/>
      <c r="AC76" s="61"/>
      <c r="AD76" s="38"/>
      <c r="AE76" s="39"/>
      <c r="AF76" s="39"/>
      <c r="AG76" s="39"/>
      <c r="AH76" s="39"/>
      <c r="AI76" s="51"/>
      <c r="AJ76" s="51"/>
      <c r="AK76" s="51"/>
      <c r="AL76" s="52"/>
      <c r="AM76" s="53"/>
      <c r="AN76" s="54">
        <f t="shared" si="24"/>
        <v>0</v>
      </c>
      <c r="AO76" s="55">
        <f t="shared" si="19"/>
        <v>99</v>
      </c>
      <c r="AP76" s="56" t="s">
        <v>120</v>
      </c>
      <c r="AQ76" s="61"/>
      <c r="AR76" s="61"/>
      <c r="AS76" s="61"/>
      <c r="AT76" s="61"/>
      <c r="AU76" s="46"/>
      <c r="AV76" s="61"/>
      <c r="AW76" s="61"/>
      <c r="AX76" s="38"/>
      <c r="AY76" s="39"/>
      <c r="AZ76" s="39"/>
      <c r="BA76" s="39"/>
      <c r="BB76" s="39"/>
      <c r="BC76" s="51"/>
      <c r="BD76" s="51"/>
      <c r="BE76" s="51"/>
      <c r="BF76" s="52"/>
      <c r="BG76" s="53"/>
      <c r="BH76" s="54">
        <f t="shared" si="25"/>
        <v>0</v>
      </c>
      <c r="BI76" s="55">
        <f t="shared" si="20"/>
        <v>4342</v>
      </c>
      <c r="BJ76" s="56" t="s">
        <v>120</v>
      </c>
      <c r="BK76" s="61"/>
      <c r="BL76" s="61"/>
      <c r="BM76" s="61"/>
      <c r="BN76" s="61"/>
      <c r="BO76" s="46"/>
      <c r="BP76" s="61"/>
      <c r="BQ76" s="61"/>
      <c r="BR76" s="38"/>
      <c r="BS76" s="39"/>
      <c r="BT76" s="39"/>
      <c r="BU76" s="39"/>
      <c r="BV76" s="39"/>
      <c r="BW76" s="51"/>
      <c r="BX76" s="51"/>
      <c r="BY76" s="51"/>
      <c r="BZ76" s="52"/>
      <c r="CA76" s="53"/>
      <c r="CB76" s="54">
        <f t="shared" si="26"/>
        <v>0</v>
      </c>
      <c r="CC76" s="55">
        <f t="shared" si="21"/>
        <v>0</v>
      </c>
      <c r="CD76" s="56" t="s">
        <v>120</v>
      </c>
      <c r="CE76" s="61"/>
      <c r="CF76" s="61"/>
      <c r="CG76" s="61"/>
      <c r="CH76" s="61"/>
      <c r="CI76" s="46"/>
      <c r="CJ76" s="61"/>
      <c r="CK76" s="61"/>
      <c r="CL76" s="38"/>
      <c r="CM76" s="39"/>
      <c r="CN76" s="39"/>
      <c r="CO76" s="39"/>
      <c r="CP76" s="39"/>
      <c r="CQ76" s="51"/>
      <c r="CR76" s="51"/>
      <c r="CS76" s="51"/>
      <c r="CT76" s="52"/>
      <c r="CU76" s="53"/>
      <c r="CV76" s="54">
        <f t="shared" si="27"/>
        <v>0</v>
      </c>
      <c r="CW76" s="55">
        <f t="shared" si="22"/>
        <v>73</v>
      </c>
      <c r="CX76" s="56" t="s">
        <v>120</v>
      </c>
      <c r="CY76" s="61"/>
      <c r="CZ76" s="61"/>
      <c r="DA76" s="61"/>
      <c r="DB76" s="61"/>
      <c r="DC76" s="46"/>
      <c r="DD76" s="61"/>
      <c r="DE76" s="61"/>
      <c r="DF76" s="38"/>
      <c r="DG76" s="39"/>
      <c r="DH76" s="39"/>
      <c r="DI76" s="39"/>
      <c r="DJ76" s="39"/>
      <c r="DK76" s="51"/>
      <c r="DL76" s="51"/>
      <c r="DM76" s="51"/>
      <c r="DN76" s="52"/>
      <c r="DO76" s="53">
        <v>1000</v>
      </c>
      <c r="DP76" s="54">
        <f t="shared" si="28"/>
        <v>0</v>
      </c>
      <c r="DQ76" s="55">
        <f t="shared" si="18"/>
        <v>-935</v>
      </c>
    </row>
    <row r="77" spans="1:121" ht="15">
      <c r="A77" s="56" t="s">
        <v>121</v>
      </c>
      <c r="B77" s="61"/>
      <c r="C77" s="61"/>
      <c r="D77" s="61"/>
      <c r="E77" s="61"/>
      <c r="F77" s="46"/>
      <c r="G77" s="61"/>
      <c r="H77" s="61"/>
      <c r="I77" s="38"/>
      <c r="J77" s="39"/>
      <c r="K77" s="39"/>
      <c r="L77" s="39"/>
      <c r="M77" s="39"/>
      <c r="N77" s="51"/>
      <c r="O77" s="51"/>
      <c r="P77" s="51"/>
      <c r="Q77" s="52"/>
      <c r="R77" s="53"/>
      <c r="S77" s="54">
        <f t="shared" si="23"/>
        <v>0</v>
      </c>
      <c r="T77" s="55">
        <f t="shared" si="29"/>
        <v>0</v>
      </c>
      <c r="V77" s="56" t="s">
        <v>121</v>
      </c>
      <c r="W77" s="61"/>
      <c r="X77" s="61"/>
      <c r="Y77" s="61"/>
      <c r="Z77" s="61"/>
      <c r="AA77" s="46"/>
      <c r="AB77" s="61"/>
      <c r="AC77" s="61"/>
      <c r="AD77" s="38"/>
      <c r="AE77" s="39"/>
      <c r="AF77" s="39"/>
      <c r="AG77" s="39"/>
      <c r="AH77" s="39"/>
      <c r="AI77" s="51"/>
      <c r="AJ77" s="51"/>
      <c r="AK77" s="51"/>
      <c r="AL77" s="52"/>
      <c r="AM77" s="53"/>
      <c r="AN77" s="54">
        <f t="shared" si="24"/>
        <v>0</v>
      </c>
      <c r="AO77" s="55">
        <f t="shared" si="19"/>
        <v>99</v>
      </c>
      <c r="AP77" s="56" t="s">
        <v>121</v>
      </c>
      <c r="AQ77" s="61"/>
      <c r="AR77" s="61"/>
      <c r="AS77" s="61"/>
      <c r="AT77" s="61"/>
      <c r="AU77" s="46"/>
      <c r="AV77" s="61"/>
      <c r="AW77" s="61"/>
      <c r="AX77" s="38"/>
      <c r="AY77" s="39"/>
      <c r="AZ77" s="39"/>
      <c r="BA77" s="39"/>
      <c r="BB77" s="39"/>
      <c r="BC77" s="51"/>
      <c r="BD77" s="51"/>
      <c r="BE77" s="51"/>
      <c r="BF77" s="52"/>
      <c r="BG77" s="53"/>
      <c r="BH77" s="54">
        <f t="shared" si="25"/>
        <v>0</v>
      </c>
      <c r="BI77" s="55">
        <f t="shared" si="20"/>
        <v>4342</v>
      </c>
      <c r="BJ77" s="56" t="s">
        <v>121</v>
      </c>
      <c r="BK77" s="61"/>
      <c r="BL77" s="61"/>
      <c r="BM77" s="61"/>
      <c r="BN77" s="61"/>
      <c r="BO77" s="46"/>
      <c r="BP77" s="61"/>
      <c r="BQ77" s="61"/>
      <c r="BR77" s="38"/>
      <c r="BS77" s="39"/>
      <c r="BT77" s="39"/>
      <c r="BU77" s="39"/>
      <c r="BV77" s="39"/>
      <c r="BW77" s="51"/>
      <c r="BX77" s="51"/>
      <c r="BY77" s="51"/>
      <c r="BZ77" s="52"/>
      <c r="CA77" s="53"/>
      <c r="CB77" s="54">
        <f t="shared" si="26"/>
        <v>0</v>
      </c>
      <c r="CC77" s="55">
        <f t="shared" si="21"/>
        <v>0</v>
      </c>
      <c r="CD77" s="56" t="s">
        <v>121</v>
      </c>
      <c r="CE77" s="61"/>
      <c r="CF77" s="61"/>
      <c r="CG77" s="61"/>
      <c r="CH77" s="61"/>
      <c r="CI77" s="46"/>
      <c r="CJ77" s="61"/>
      <c r="CK77" s="61"/>
      <c r="CL77" s="38"/>
      <c r="CM77" s="39"/>
      <c r="CN77" s="39"/>
      <c r="CO77" s="39"/>
      <c r="CP77" s="39"/>
      <c r="CQ77" s="51"/>
      <c r="CR77" s="51"/>
      <c r="CS77" s="51"/>
      <c r="CT77" s="52"/>
      <c r="CU77" s="53"/>
      <c r="CV77" s="54">
        <f t="shared" si="27"/>
        <v>0</v>
      </c>
      <c r="CW77" s="55">
        <f t="shared" si="22"/>
        <v>73</v>
      </c>
      <c r="CX77" s="56" t="s">
        <v>121</v>
      </c>
      <c r="CY77" s="61"/>
      <c r="CZ77" s="61"/>
      <c r="DA77" s="61"/>
      <c r="DB77" s="61"/>
      <c r="DC77" s="46"/>
      <c r="DD77" s="61"/>
      <c r="DE77" s="61"/>
      <c r="DF77" s="38"/>
      <c r="DG77" s="39"/>
      <c r="DH77" s="39"/>
      <c r="DI77" s="39"/>
      <c r="DJ77" s="39"/>
      <c r="DK77" s="51"/>
      <c r="DL77" s="51"/>
      <c r="DM77" s="51"/>
      <c r="DN77" s="52"/>
      <c r="DO77" s="53">
        <v>1000</v>
      </c>
      <c r="DP77" s="54">
        <f t="shared" si="28"/>
        <v>0</v>
      </c>
      <c r="DQ77" s="55">
        <f t="shared" si="18"/>
        <v>-935</v>
      </c>
    </row>
    <row r="78" spans="1:121" ht="15">
      <c r="A78" s="56" t="s">
        <v>122</v>
      </c>
      <c r="B78" s="61"/>
      <c r="C78" s="61"/>
      <c r="D78" s="61"/>
      <c r="E78" s="61"/>
      <c r="F78" s="46"/>
      <c r="G78" s="61"/>
      <c r="H78" s="61"/>
      <c r="I78" s="38"/>
      <c r="J78" s="39"/>
      <c r="K78" s="39"/>
      <c r="L78" s="39"/>
      <c r="M78" s="39"/>
      <c r="N78" s="51"/>
      <c r="O78" s="51"/>
      <c r="P78" s="51"/>
      <c r="Q78" s="52"/>
      <c r="R78" s="53"/>
      <c r="S78" s="54">
        <f t="shared" si="23"/>
        <v>0</v>
      </c>
      <c r="T78" s="55">
        <f t="shared" si="29"/>
        <v>0</v>
      </c>
      <c r="V78" s="56" t="s">
        <v>122</v>
      </c>
      <c r="W78" s="61"/>
      <c r="X78" s="61"/>
      <c r="Y78" s="61"/>
      <c r="Z78" s="61"/>
      <c r="AA78" s="46"/>
      <c r="AB78" s="61"/>
      <c r="AC78" s="61"/>
      <c r="AD78" s="38"/>
      <c r="AE78" s="39"/>
      <c r="AF78" s="39"/>
      <c r="AG78" s="39"/>
      <c r="AH78" s="39"/>
      <c r="AI78" s="51"/>
      <c r="AJ78" s="51"/>
      <c r="AK78" s="51"/>
      <c r="AL78" s="52"/>
      <c r="AM78" s="53"/>
      <c r="AN78" s="54">
        <f t="shared" si="24"/>
        <v>0</v>
      </c>
      <c r="AO78" s="55">
        <f t="shared" si="19"/>
        <v>99</v>
      </c>
      <c r="AP78" s="56" t="s">
        <v>122</v>
      </c>
      <c r="AQ78" s="61"/>
      <c r="AR78" s="61"/>
      <c r="AS78" s="61"/>
      <c r="AT78" s="61"/>
      <c r="AU78" s="46"/>
      <c r="AV78" s="61"/>
      <c r="AW78" s="61"/>
      <c r="AX78" s="38"/>
      <c r="AY78" s="39"/>
      <c r="AZ78" s="39"/>
      <c r="BA78" s="39"/>
      <c r="BB78" s="39"/>
      <c r="BC78" s="51"/>
      <c r="BD78" s="51"/>
      <c r="BE78" s="51"/>
      <c r="BF78" s="52"/>
      <c r="BG78" s="53"/>
      <c r="BH78" s="54">
        <f t="shared" si="25"/>
        <v>0</v>
      </c>
      <c r="BI78" s="55">
        <f t="shared" si="20"/>
        <v>4342</v>
      </c>
      <c r="BJ78" s="56" t="s">
        <v>122</v>
      </c>
      <c r="BK78" s="61"/>
      <c r="BL78" s="61"/>
      <c r="BM78" s="61"/>
      <c r="BN78" s="61"/>
      <c r="BO78" s="46"/>
      <c r="BP78" s="61"/>
      <c r="BQ78" s="61"/>
      <c r="BR78" s="38"/>
      <c r="BS78" s="39"/>
      <c r="BT78" s="39"/>
      <c r="BU78" s="39"/>
      <c r="BV78" s="39"/>
      <c r="BW78" s="51"/>
      <c r="BX78" s="51"/>
      <c r="BY78" s="51"/>
      <c r="BZ78" s="52"/>
      <c r="CA78" s="53"/>
      <c r="CB78" s="54">
        <f t="shared" si="26"/>
        <v>0</v>
      </c>
      <c r="CC78" s="55">
        <f t="shared" si="21"/>
        <v>0</v>
      </c>
      <c r="CD78" s="56" t="s">
        <v>122</v>
      </c>
      <c r="CE78" s="61"/>
      <c r="CF78" s="61"/>
      <c r="CG78" s="61"/>
      <c r="CH78" s="61"/>
      <c r="CI78" s="46"/>
      <c r="CJ78" s="61"/>
      <c r="CK78" s="61"/>
      <c r="CL78" s="38"/>
      <c r="CM78" s="39"/>
      <c r="CN78" s="39"/>
      <c r="CO78" s="39"/>
      <c r="CP78" s="39"/>
      <c r="CQ78" s="51"/>
      <c r="CR78" s="51"/>
      <c r="CS78" s="51"/>
      <c r="CT78" s="52"/>
      <c r="CU78" s="53"/>
      <c r="CV78" s="54">
        <f t="shared" si="27"/>
        <v>0</v>
      </c>
      <c r="CW78" s="55">
        <f t="shared" si="22"/>
        <v>73</v>
      </c>
      <c r="CX78" s="56" t="s">
        <v>122</v>
      </c>
      <c r="CY78" s="61"/>
      <c r="CZ78" s="61"/>
      <c r="DA78" s="61"/>
      <c r="DB78" s="61"/>
      <c r="DC78" s="46"/>
      <c r="DD78" s="61"/>
      <c r="DE78" s="61"/>
      <c r="DF78" s="38"/>
      <c r="DG78" s="39"/>
      <c r="DH78" s="39"/>
      <c r="DI78" s="39"/>
      <c r="DJ78" s="39"/>
      <c r="DK78" s="51"/>
      <c r="DL78" s="51"/>
      <c r="DM78" s="51"/>
      <c r="DN78" s="52"/>
      <c r="DO78" s="53">
        <v>1000</v>
      </c>
      <c r="DP78" s="54">
        <f t="shared" si="28"/>
        <v>0</v>
      </c>
      <c r="DQ78" s="55">
        <f t="shared" si="18"/>
        <v>-935</v>
      </c>
    </row>
    <row r="79" spans="1:121" ht="15">
      <c r="A79" s="56" t="s">
        <v>123</v>
      </c>
      <c r="B79" s="61"/>
      <c r="C79" s="61"/>
      <c r="D79" s="61"/>
      <c r="E79" s="61"/>
      <c r="F79" s="46"/>
      <c r="G79" s="61"/>
      <c r="H79" s="61"/>
      <c r="I79" s="38"/>
      <c r="J79" s="39"/>
      <c r="K79" s="39"/>
      <c r="L79" s="39"/>
      <c r="M79" s="39"/>
      <c r="N79" s="51"/>
      <c r="O79" s="51"/>
      <c r="P79" s="51"/>
      <c r="Q79" s="52"/>
      <c r="R79" s="53"/>
      <c r="S79" s="54">
        <f t="shared" si="23"/>
        <v>0</v>
      </c>
      <c r="T79" s="55">
        <f t="shared" si="29"/>
        <v>0</v>
      </c>
      <c r="V79" s="56" t="s">
        <v>123</v>
      </c>
      <c r="W79" s="61"/>
      <c r="X79" s="61"/>
      <c r="Y79" s="61"/>
      <c r="Z79" s="61"/>
      <c r="AA79" s="46"/>
      <c r="AB79" s="61"/>
      <c r="AC79" s="61"/>
      <c r="AD79" s="38"/>
      <c r="AE79" s="39"/>
      <c r="AF79" s="39"/>
      <c r="AG79" s="39"/>
      <c r="AH79" s="39"/>
      <c r="AI79" s="51"/>
      <c r="AJ79" s="51"/>
      <c r="AK79" s="51"/>
      <c r="AL79" s="52"/>
      <c r="AM79" s="53"/>
      <c r="AN79" s="54">
        <f t="shared" si="24"/>
        <v>0</v>
      </c>
      <c r="AO79" s="55">
        <f t="shared" si="19"/>
        <v>99</v>
      </c>
      <c r="AP79" s="56" t="s">
        <v>123</v>
      </c>
      <c r="AQ79" s="61"/>
      <c r="AR79" s="61"/>
      <c r="AS79" s="61"/>
      <c r="AT79" s="61"/>
      <c r="AU79" s="46"/>
      <c r="AV79" s="61"/>
      <c r="AW79" s="61"/>
      <c r="AX79" s="38"/>
      <c r="AY79" s="39"/>
      <c r="AZ79" s="39"/>
      <c r="BA79" s="39"/>
      <c r="BB79" s="39"/>
      <c r="BC79" s="51"/>
      <c r="BD79" s="51"/>
      <c r="BE79" s="51"/>
      <c r="BF79" s="52"/>
      <c r="BG79" s="53"/>
      <c r="BH79" s="54">
        <f t="shared" si="25"/>
        <v>0</v>
      </c>
      <c r="BI79" s="55">
        <f t="shared" si="20"/>
        <v>4342</v>
      </c>
      <c r="BJ79" s="56" t="s">
        <v>123</v>
      </c>
      <c r="BK79" s="61"/>
      <c r="BL79" s="61"/>
      <c r="BM79" s="61"/>
      <c r="BN79" s="61"/>
      <c r="BO79" s="46"/>
      <c r="BP79" s="61"/>
      <c r="BQ79" s="61"/>
      <c r="BR79" s="38"/>
      <c r="BS79" s="39"/>
      <c r="BT79" s="39"/>
      <c r="BU79" s="39"/>
      <c r="BV79" s="39"/>
      <c r="BW79" s="51"/>
      <c r="BX79" s="51"/>
      <c r="BY79" s="51"/>
      <c r="BZ79" s="52"/>
      <c r="CA79" s="53"/>
      <c r="CB79" s="54">
        <f t="shared" si="26"/>
        <v>0</v>
      </c>
      <c r="CC79" s="55">
        <f t="shared" si="21"/>
        <v>0</v>
      </c>
      <c r="CD79" s="56" t="s">
        <v>123</v>
      </c>
      <c r="CE79" s="61"/>
      <c r="CF79" s="61"/>
      <c r="CG79" s="61"/>
      <c r="CH79" s="61"/>
      <c r="CI79" s="46"/>
      <c r="CJ79" s="61"/>
      <c r="CK79" s="61"/>
      <c r="CL79" s="38"/>
      <c r="CM79" s="39"/>
      <c r="CN79" s="39"/>
      <c r="CO79" s="39"/>
      <c r="CP79" s="39"/>
      <c r="CQ79" s="51"/>
      <c r="CR79" s="51"/>
      <c r="CS79" s="51"/>
      <c r="CT79" s="52"/>
      <c r="CU79" s="53"/>
      <c r="CV79" s="54">
        <f t="shared" si="27"/>
        <v>0</v>
      </c>
      <c r="CW79" s="55">
        <f t="shared" si="22"/>
        <v>73</v>
      </c>
      <c r="CX79" s="56" t="s">
        <v>123</v>
      </c>
      <c r="CY79" s="61"/>
      <c r="CZ79" s="61"/>
      <c r="DA79" s="61"/>
      <c r="DB79" s="61"/>
      <c r="DC79" s="46"/>
      <c r="DD79" s="61"/>
      <c r="DE79" s="61"/>
      <c r="DF79" s="38"/>
      <c r="DG79" s="39"/>
      <c r="DH79" s="39"/>
      <c r="DI79" s="39"/>
      <c r="DJ79" s="39"/>
      <c r="DK79" s="51"/>
      <c r="DL79" s="51"/>
      <c r="DM79" s="51"/>
      <c r="DN79" s="52"/>
      <c r="DO79" s="53">
        <v>1000</v>
      </c>
      <c r="DP79" s="54">
        <f t="shared" si="28"/>
        <v>0</v>
      </c>
      <c r="DQ79" s="55">
        <f t="shared" si="18"/>
        <v>-935</v>
      </c>
    </row>
    <row r="80" spans="1:121" ht="15">
      <c r="A80" s="56" t="s">
        <v>124</v>
      </c>
      <c r="B80" s="61"/>
      <c r="C80" s="61"/>
      <c r="D80" s="61"/>
      <c r="E80" s="61"/>
      <c r="F80" s="46"/>
      <c r="G80" s="61"/>
      <c r="H80" s="61"/>
      <c r="I80" s="38"/>
      <c r="J80" s="39"/>
      <c r="K80" s="39"/>
      <c r="L80" s="39"/>
      <c r="M80" s="39"/>
      <c r="N80" s="51"/>
      <c r="O80" s="51"/>
      <c r="P80" s="51"/>
      <c r="Q80" s="52"/>
      <c r="R80" s="53"/>
      <c r="S80" s="54">
        <f t="shared" si="23"/>
        <v>0</v>
      </c>
      <c r="T80" s="55">
        <f t="shared" si="29"/>
        <v>0</v>
      </c>
      <c r="V80" s="56" t="s">
        <v>124</v>
      </c>
      <c r="W80" s="61"/>
      <c r="X80" s="61"/>
      <c r="Y80" s="61"/>
      <c r="Z80" s="61"/>
      <c r="AA80" s="46"/>
      <c r="AB80" s="61"/>
      <c r="AC80" s="61"/>
      <c r="AD80" s="38"/>
      <c r="AE80" s="39"/>
      <c r="AF80" s="39"/>
      <c r="AG80" s="39"/>
      <c r="AH80" s="39"/>
      <c r="AI80" s="51"/>
      <c r="AJ80" s="51"/>
      <c r="AK80" s="51"/>
      <c r="AL80" s="52"/>
      <c r="AM80" s="53"/>
      <c r="AN80" s="54">
        <f t="shared" si="24"/>
        <v>0</v>
      </c>
      <c r="AO80" s="55">
        <f t="shared" si="19"/>
        <v>99</v>
      </c>
      <c r="AP80" s="56" t="s">
        <v>124</v>
      </c>
      <c r="AQ80" s="61"/>
      <c r="AR80" s="61"/>
      <c r="AS80" s="61"/>
      <c r="AT80" s="61"/>
      <c r="AU80" s="46"/>
      <c r="AV80" s="61"/>
      <c r="AW80" s="61"/>
      <c r="AX80" s="38"/>
      <c r="AY80" s="39"/>
      <c r="AZ80" s="39"/>
      <c r="BA80" s="39"/>
      <c r="BB80" s="39"/>
      <c r="BC80" s="51"/>
      <c r="BD80" s="51"/>
      <c r="BE80" s="51"/>
      <c r="BF80" s="52"/>
      <c r="BG80" s="53"/>
      <c r="BH80" s="54">
        <f t="shared" si="25"/>
        <v>0</v>
      </c>
      <c r="BI80" s="55">
        <f t="shared" si="20"/>
        <v>4342</v>
      </c>
      <c r="BJ80" s="56" t="s">
        <v>124</v>
      </c>
      <c r="BK80" s="61"/>
      <c r="BL80" s="61"/>
      <c r="BM80" s="61"/>
      <c r="BN80" s="61"/>
      <c r="BO80" s="46"/>
      <c r="BP80" s="61"/>
      <c r="BQ80" s="61"/>
      <c r="BR80" s="38"/>
      <c r="BS80" s="39"/>
      <c r="BT80" s="39"/>
      <c r="BU80" s="39"/>
      <c r="BV80" s="39"/>
      <c r="BW80" s="51"/>
      <c r="BX80" s="51"/>
      <c r="BY80" s="51"/>
      <c r="BZ80" s="52"/>
      <c r="CA80" s="53"/>
      <c r="CB80" s="54">
        <f t="shared" si="26"/>
        <v>0</v>
      </c>
      <c r="CC80" s="55">
        <f t="shared" si="21"/>
        <v>0</v>
      </c>
      <c r="CD80" s="56" t="s">
        <v>124</v>
      </c>
      <c r="CE80" s="61"/>
      <c r="CF80" s="61"/>
      <c r="CG80" s="61"/>
      <c r="CH80" s="61"/>
      <c r="CI80" s="46"/>
      <c r="CJ80" s="61"/>
      <c r="CK80" s="61"/>
      <c r="CL80" s="38"/>
      <c r="CM80" s="39"/>
      <c r="CN80" s="39"/>
      <c r="CO80" s="39"/>
      <c r="CP80" s="39"/>
      <c r="CQ80" s="51"/>
      <c r="CR80" s="51"/>
      <c r="CS80" s="51"/>
      <c r="CT80" s="52"/>
      <c r="CU80" s="53"/>
      <c r="CV80" s="54">
        <f t="shared" si="27"/>
        <v>0</v>
      </c>
      <c r="CW80" s="55">
        <f t="shared" si="22"/>
        <v>73</v>
      </c>
      <c r="CX80" s="56" t="s">
        <v>124</v>
      </c>
      <c r="CY80" s="61"/>
      <c r="CZ80" s="61"/>
      <c r="DA80" s="61"/>
      <c r="DB80" s="61"/>
      <c r="DC80" s="46"/>
      <c r="DD80" s="61"/>
      <c r="DE80" s="61"/>
      <c r="DF80" s="38"/>
      <c r="DG80" s="39"/>
      <c r="DH80" s="39"/>
      <c r="DI80" s="39"/>
      <c r="DJ80" s="39"/>
      <c r="DK80" s="51"/>
      <c r="DL80" s="51"/>
      <c r="DM80" s="51"/>
      <c r="DN80" s="52"/>
      <c r="DO80" s="53">
        <v>1000</v>
      </c>
      <c r="DP80" s="54">
        <f t="shared" si="28"/>
        <v>0</v>
      </c>
      <c r="DQ80" s="55">
        <f t="shared" si="18"/>
        <v>-935</v>
      </c>
    </row>
    <row r="81" spans="1:121" ht="15">
      <c r="A81" s="56" t="s">
        <v>125</v>
      </c>
      <c r="B81" s="61"/>
      <c r="C81" s="61"/>
      <c r="D81" s="61"/>
      <c r="E81" s="61"/>
      <c r="F81" s="46"/>
      <c r="G81" s="61"/>
      <c r="H81" s="61"/>
      <c r="I81" s="38"/>
      <c r="J81" s="39"/>
      <c r="K81" s="39"/>
      <c r="L81" s="39"/>
      <c r="M81" s="39"/>
      <c r="N81" s="51"/>
      <c r="O81" s="51"/>
      <c r="P81" s="51"/>
      <c r="Q81" s="52"/>
      <c r="R81" s="53"/>
      <c r="S81" s="54">
        <f t="shared" si="23"/>
        <v>0</v>
      </c>
      <c r="T81" s="55">
        <f t="shared" si="29"/>
        <v>0</v>
      </c>
      <c r="V81" s="56" t="s">
        <v>125</v>
      </c>
      <c r="W81" s="61"/>
      <c r="X81" s="61"/>
      <c r="Y81" s="61"/>
      <c r="Z81" s="61"/>
      <c r="AA81" s="46"/>
      <c r="AB81" s="61"/>
      <c r="AC81" s="61"/>
      <c r="AD81" s="38"/>
      <c r="AE81" s="39"/>
      <c r="AF81" s="39"/>
      <c r="AG81" s="39"/>
      <c r="AH81" s="39"/>
      <c r="AI81" s="51"/>
      <c r="AJ81" s="51"/>
      <c r="AK81" s="51"/>
      <c r="AL81" s="52"/>
      <c r="AM81" s="53"/>
      <c r="AN81" s="54">
        <f t="shared" si="24"/>
        <v>0</v>
      </c>
      <c r="AO81" s="55">
        <f t="shared" si="19"/>
        <v>99</v>
      </c>
      <c r="AP81" s="56" t="s">
        <v>125</v>
      </c>
      <c r="AQ81" s="61"/>
      <c r="AR81" s="61"/>
      <c r="AS81" s="61"/>
      <c r="AT81" s="61"/>
      <c r="AU81" s="46"/>
      <c r="AV81" s="61"/>
      <c r="AW81" s="61"/>
      <c r="AX81" s="38"/>
      <c r="AY81" s="39"/>
      <c r="AZ81" s="39"/>
      <c r="BA81" s="39"/>
      <c r="BB81" s="39"/>
      <c r="BC81" s="51"/>
      <c r="BD81" s="51"/>
      <c r="BE81" s="51"/>
      <c r="BF81" s="52"/>
      <c r="BG81" s="53"/>
      <c r="BH81" s="54">
        <f t="shared" si="25"/>
        <v>0</v>
      </c>
      <c r="BI81" s="55">
        <f t="shared" si="20"/>
        <v>4342</v>
      </c>
      <c r="BJ81" s="56" t="s">
        <v>125</v>
      </c>
      <c r="BK81" s="61"/>
      <c r="BL81" s="61"/>
      <c r="BM81" s="61"/>
      <c r="BN81" s="61"/>
      <c r="BO81" s="46"/>
      <c r="BP81" s="61"/>
      <c r="BQ81" s="61"/>
      <c r="BR81" s="38"/>
      <c r="BS81" s="39"/>
      <c r="BT81" s="39"/>
      <c r="BU81" s="39"/>
      <c r="BV81" s="39"/>
      <c r="BW81" s="51"/>
      <c r="BX81" s="51"/>
      <c r="BY81" s="51"/>
      <c r="BZ81" s="52"/>
      <c r="CA81" s="53"/>
      <c r="CB81" s="54">
        <f t="shared" si="26"/>
        <v>0</v>
      </c>
      <c r="CC81" s="55">
        <f t="shared" si="21"/>
        <v>0</v>
      </c>
      <c r="CD81" s="56" t="s">
        <v>125</v>
      </c>
      <c r="CE81" s="61"/>
      <c r="CF81" s="61"/>
      <c r="CG81" s="61"/>
      <c r="CH81" s="61"/>
      <c r="CI81" s="46"/>
      <c r="CJ81" s="61"/>
      <c r="CK81" s="61"/>
      <c r="CL81" s="38"/>
      <c r="CM81" s="39"/>
      <c r="CN81" s="39"/>
      <c r="CO81" s="39"/>
      <c r="CP81" s="39"/>
      <c r="CQ81" s="51"/>
      <c r="CR81" s="51"/>
      <c r="CS81" s="51"/>
      <c r="CT81" s="52"/>
      <c r="CU81" s="53"/>
      <c r="CV81" s="54">
        <f t="shared" si="27"/>
        <v>0</v>
      </c>
      <c r="CW81" s="55">
        <f t="shared" si="22"/>
        <v>73</v>
      </c>
      <c r="CX81" s="56" t="s">
        <v>125</v>
      </c>
      <c r="CY81" s="61"/>
      <c r="CZ81" s="61"/>
      <c r="DA81" s="61"/>
      <c r="DB81" s="61"/>
      <c r="DC81" s="46"/>
      <c r="DD81" s="61"/>
      <c r="DE81" s="61"/>
      <c r="DF81" s="38"/>
      <c r="DG81" s="39"/>
      <c r="DH81" s="39"/>
      <c r="DI81" s="39"/>
      <c r="DJ81" s="39"/>
      <c r="DK81" s="51"/>
      <c r="DL81" s="51"/>
      <c r="DM81" s="51"/>
      <c r="DN81" s="52"/>
      <c r="DO81" s="53">
        <v>1000</v>
      </c>
      <c r="DP81" s="54">
        <f t="shared" si="28"/>
        <v>0</v>
      </c>
      <c r="DQ81" s="55">
        <f t="shared" si="18"/>
        <v>-935</v>
      </c>
    </row>
    <row r="82" spans="1:121" ht="15">
      <c r="A82" s="56" t="s">
        <v>126</v>
      </c>
      <c r="B82" s="61"/>
      <c r="C82" s="61"/>
      <c r="D82" s="61"/>
      <c r="E82" s="61"/>
      <c r="F82" s="46"/>
      <c r="G82" s="61"/>
      <c r="H82" s="61"/>
      <c r="I82" s="38"/>
      <c r="J82" s="39"/>
      <c r="K82" s="39"/>
      <c r="L82" s="39"/>
      <c r="M82" s="39"/>
      <c r="N82" s="51"/>
      <c r="O82" s="51"/>
      <c r="P82" s="51"/>
      <c r="Q82" s="52"/>
      <c r="R82" s="53"/>
      <c r="S82" s="54">
        <f t="shared" si="23"/>
        <v>0</v>
      </c>
      <c r="T82" s="55">
        <f t="shared" si="29"/>
        <v>0</v>
      </c>
      <c r="V82" s="56" t="s">
        <v>126</v>
      </c>
      <c r="W82" s="61"/>
      <c r="X82" s="61"/>
      <c r="Y82" s="61"/>
      <c r="Z82" s="61"/>
      <c r="AA82" s="46"/>
      <c r="AB82" s="61"/>
      <c r="AC82" s="61"/>
      <c r="AD82" s="38"/>
      <c r="AE82" s="39"/>
      <c r="AF82" s="39"/>
      <c r="AG82" s="39"/>
      <c r="AH82" s="39"/>
      <c r="AI82" s="51"/>
      <c r="AJ82" s="51"/>
      <c r="AK82" s="51"/>
      <c r="AL82" s="52"/>
      <c r="AM82" s="53"/>
      <c r="AN82" s="54">
        <f t="shared" si="24"/>
        <v>0</v>
      </c>
      <c r="AO82" s="55">
        <f t="shared" si="19"/>
        <v>99</v>
      </c>
      <c r="AP82" s="56" t="s">
        <v>126</v>
      </c>
      <c r="AQ82" s="61"/>
      <c r="AR82" s="61"/>
      <c r="AS82" s="61"/>
      <c r="AT82" s="61"/>
      <c r="AU82" s="46"/>
      <c r="AV82" s="61"/>
      <c r="AW82" s="61"/>
      <c r="AX82" s="38"/>
      <c r="AY82" s="39"/>
      <c r="AZ82" s="39"/>
      <c r="BA82" s="39"/>
      <c r="BB82" s="39"/>
      <c r="BC82" s="51"/>
      <c r="BD82" s="51"/>
      <c r="BE82" s="51"/>
      <c r="BF82" s="52"/>
      <c r="BG82" s="53"/>
      <c r="BH82" s="54">
        <f t="shared" si="25"/>
        <v>0</v>
      </c>
      <c r="BI82" s="55">
        <f t="shared" si="20"/>
        <v>4342</v>
      </c>
      <c r="BJ82" s="56" t="s">
        <v>126</v>
      </c>
      <c r="BK82" s="61"/>
      <c r="BL82" s="61"/>
      <c r="BM82" s="61"/>
      <c r="BN82" s="61"/>
      <c r="BO82" s="46"/>
      <c r="BP82" s="61"/>
      <c r="BQ82" s="61"/>
      <c r="BR82" s="38"/>
      <c r="BS82" s="39"/>
      <c r="BT82" s="39"/>
      <c r="BU82" s="39"/>
      <c r="BV82" s="39"/>
      <c r="BW82" s="51"/>
      <c r="BX82" s="51"/>
      <c r="BY82" s="51"/>
      <c r="BZ82" s="52"/>
      <c r="CA82" s="53"/>
      <c r="CB82" s="54">
        <f t="shared" si="26"/>
        <v>0</v>
      </c>
      <c r="CC82" s="55">
        <f t="shared" si="21"/>
        <v>0</v>
      </c>
      <c r="CD82" s="56" t="s">
        <v>126</v>
      </c>
      <c r="CE82" s="61"/>
      <c r="CF82" s="61"/>
      <c r="CG82" s="61"/>
      <c r="CH82" s="61"/>
      <c r="CI82" s="46"/>
      <c r="CJ82" s="61"/>
      <c r="CK82" s="61"/>
      <c r="CL82" s="38"/>
      <c r="CM82" s="39"/>
      <c r="CN82" s="39"/>
      <c r="CO82" s="39"/>
      <c r="CP82" s="39"/>
      <c r="CQ82" s="51"/>
      <c r="CR82" s="51"/>
      <c r="CS82" s="51"/>
      <c r="CT82" s="52"/>
      <c r="CU82" s="53"/>
      <c r="CV82" s="54">
        <f t="shared" si="27"/>
        <v>0</v>
      </c>
      <c r="CW82" s="55">
        <f t="shared" si="22"/>
        <v>73</v>
      </c>
      <c r="CX82" s="56" t="s">
        <v>126</v>
      </c>
      <c r="CY82" s="61"/>
      <c r="CZ82" s="61"/>
      <c r="DA82" s="61"/>
      <c r="DB82" s="61"/>
      <c r="DC82" s="46"/>
      <c r="DD82" s="61"/>
      <c r="DE82" s="61"/>
      <c r="DF82" s="38"/>
      <c r="DG82" s="39"/>
      <c r="DH82" s="39"/>
      <c r="DI82" s="39"/>
      <c r="DJ82" s="39"/>
      <c r="DK82" s="51"/>
      <c r="DL82" s="51"/>
      <c r="DM82" s="51"/>
      <c r="DN82" s="52"/>
      <c r="DO82" s="53">
        <v>1000</v>
      </c>
      <c r="DP82" s="54">
        <f t="shared" si="28"/>
        <v>0</v>
      </c>
      <c r="DQ82" s="55">
        <f t="shared" si="18"/>
        <v>-935</v>
      </c>
    </row>
    <row r="83" spans="1:121" ht="15">
      <c r="A83" s="56" t="s">
        <v>127</v>
      </c>
      <c r="B83" s="61"/>
      <c r="C83" s="61"/>
      <c r="D83" s="61"/>
      <c r="E83" s="61"/>
      <c r="F83" s="46"/>
      <c r="G83" s="61"/>
      <c r="H83" s="61"/>
      <c r="I83" s="38"/>
      <c r="J83" s="39"/>
      <c r="K83" s="39"/>
      <c r="L83" s="39"/>
      <c r="M83" s="39"/>
      <c r="N83" s="51"/>
      <c r="O83" s="51"/>
      <c r="P83" s="51"/>
      <c r="Q83" s="52"/>
      <c r="R83" s="53"/>
      <c r="S83" s="54">
        <f t="shared" si="23"/>
        <v>0</v>
      </c>
      <c r="T83" s="55">
        <f t="shared" si="29"/>
        <v>0</v>
      </c>
      <c r="V83" s="56" t="s">
        <v>127</v>
      </c>
      <c r="W83" s="61"/>
      <c r="X83" s="61"/>
      <c r="Y83" s="61"/>
      <c r="Z83" s="61"/>
      <c r="AA83" s="46"/>
      <c r="AB83" s="61"/>
      <c r="AC83" s="61"/>
      <c r="AD83" s="38"/>
      <c r="AE83" s="39"/>
      <c r="AF83" s="39"/>
      <c r="AG83" s="39"/>
      <c r="AH83" s="39"/>
      <c r="AI83" s="51"/>
      <c r="AJ83" s="51"/>
      <c r="AK83" s="51"/>
      <c r="AL83" s="52"/>
      <c r="AM83" s="53"/>
      <c r="AN83" s="54">
        <f t="shared" si="24"/>
        <v>0</v>
      </c>
      <c r="AO83" s="55">
        <f t="shared" si="19"/>
        <v>99</v>
      </c>
      <c r="AP83" s="56" t="s">
        <v>127</v>
      </c>
      <c r="AQ83" s="61"/>
      <c r="AR83" s="61"/>
      <c r="AS83" s="61"/>
      <c r="AT83" s="61"/>
      <c r="AU83" s="46"/>
      <c r="AV83" s="61"/>
      <c r="AW83" s="61"/>
      <c r="AX83" s="38"/>
      <c r="AY83" s="39"/>
      <c r="AZ83" s="39"/>
      <c r="BA83" s="39"/>
      <c r="BB83" s="39"/>
      <c r="BC83" s="51"/>
      <c r="BD83" s="51"/>
      <c r="BE83" s="51"/>
      <c r="BF83" s="52"/>
      <c r="BG83" s="53"/>
      <c r="BH83" s="54">
        <f t="shared" si="25"/>
        <v>0</v>
      </c>
      <c r="BI83" s="55">
        <f t="shared" si="20"/>
        <v>4342</v>
      </c>
      <c r="BJ83" s="56" t="s">
        <v>127</v>
      </c>
      <c r="BK83" s="61"/>
      <c r="BL83" s="61"/>
      <c r="BM83" s="61"/>
      <c r="BN83" s="61"/>
      <c r="BO83" s="46"/>
      <c r="BP83" s="61"/>
      <c r="BQ83" s="61"/>
      <c r="BR83" s="38"/>
      <c r="BS83" s="39"/>
      <c r="BT83" s="39"/>
      <c r="BU83" s="39"/>
      <c r="BV83" s="39"/>
      <c r="BW83" s="51"/>
      <c r="BX83" s="51"/>
      <c r="BY83" s="51"/>
      <c r="BZ83" s="52"/>
      <c r="CA83" s="53"/>
      <c r="CB83" s="54">
        <f t="shared" si="26"/>
        <v>0</v>
      </c>
      <c r="CC83" s="55">
        <f t="shared" si="21"/>
        <v>0</v>
      </c>
      <c r="CD83" s="56" t="s">
        <v>127</v>
      </c>
      <c r="CE83" s="61"/>
      <c r="CF83" s="61"/>
      <c r="CG83" s="61"/>
      <c r="CH83" s="61"/>
      <c r="CI83" s="46"/>
      <c r="CJ83" s="61"/>
      <c r="CK83" s="61"/>
      <c r="CL83" s="38"/>
      <c r="CM83" s="39"/>
      <c r="CN83" s="39"/>
      <c r="CO83" s="39"/>
      <c r="CP83" s="39"/>
      <c r="CQ83" s="51"/>
      <c r="CR83" s="51"/>
      <c r="CS83" s="51"/>
      <c r="CT83" s="52"/>
      <c r="CU83" s="53"/>
      <c r="CV83" s="54">
        <f t="shared" si="27"/>
        <v>0</v>
      </c>
      <c r="CW83" s="55">
        <f t="shared" si="22"/>
        <v>73</v>
      </c>
      <c r="CX83" s="56" t="s">
        <v>127</v>
      </c>
      <c r="CY83" s="61"/>
      <c r="CZ83" s="61"/>
      <c r="DA83" s="61"/>
      <c r="DB83" s="61"/>
      <c r="DC83" s="46"/>
      <c r="DD83" s="61"/>
      <c r="DE83" s="61"/>
      <c r="DF83" s="38"/>
      <c r="DG83" s="39"/>
      <c r="DH83" s="39"/>
      <c r="DI83" s="39"/>
      <c r="DJ83" s="39"/>
      <c r="DK83" s="51"/>
      <c r="DL83" s="51"/>
      <c r="DM83" s="51"/>
      <c r="DN83" s="52"/>
      <c r="DO83" s="53">
        <v>1000</v>
      </c>
      <c r="DP83" s="54">
        <f t="shared" si="28"/>
        <v>0</v>
      </c>
      <c r="DQ83" s="55">
        <f t="shared" si="18"/>
        <v>-935</v>
      </c>
    </row>
    <row r="84" spans="1:121" ht="15">
      <c r="A84" s="56" t="s">
        <v>128</v>
      </c>
      <c r="B84" s="61"/>
      <c r="C84" s="61"/>
      <c r="D84" s="61"/>
      <c r="E84" s="61"/>
      <c r="F84" s="46"/>
      <c r="G84" s="61"/>
      <c r="H84" s="61"/>
      <c r="I84" s="38"/>
      <c r="J84" s="39"/>
      <c r="K84" s="39"/>
      <c r="L84" s="39"/>
      <c r="M84" s="39"/>
      <c r="N84" s="51"/>
      <c r="O84" s="51"/>
      <c r="P84" s="51"/>
      <c r="Q84" s="52"/>
      <c r="R84" s="53"/>
      <c r="S84" s="54">
        <f t="shared" si="23"/>
        <v>0</v>
      </c>
      <c r="T84" s="55">
        <f t="shared" si="29"/>
        <v>0</v>
      </c>
      <c r="V84" s="56" t="s">
        <v>128</v>
      </c>
      <c r="W84" s="61"/>
      <c r="X84" s="61"/>
      <c r="Y84" s="61"/>
      <c r="Z84" s="61"/>
      <c r="AA84" s="46"/>
      <c r="AB84" s="61"/>
      <c r="AC84" s="61"/>
      <c r="AD84" s="38"/>
      <c r="AE84" s="39"/>
      <c r="AF84" s="39"/>
      <c r="AG84" s="39"/>
      <c r="AH84" s="39"/>
      <c r="AI84" s="51"/>
      <c r="AJ84" s="51"/>
      <c r="AK84" s="51"/>
      <c r="AL84" s="52"/>
      <c r="AM84" s="53"/>
      <c r="AN84" s="54">
        <f t="shared" si="24"/>
        <v>0</v>
      </c>
      <c r="AO84" s="55">
        <f t="shared" si="19"/>
        <v>99</v>
      </c>
      <c r="AP84" s="56" t="s">
        <v>128</v>
      </c>
      <c r="AQ84" s="61"/>
      <c r="AR84" s="61"/>
      <c r="AS84" s="61"/>
      <c r="AT84" s="61"/>
      <c r="AU84" s="46"/>
      <c r="AV84" s="61"/>
      <c r="AW84" s="61"/>
      <c r="AX84" s="38"/>
      <c r="AY84" s="39"/>
      <c r="AZ84" s="39"/>
      <c r="BA84" s="39"/>
      <c r="BB84" s="39"/>
      <c r="BC84" s="51"/>
      <c r="BD84" s="51"/>
      <c r="BE84" s="51"/>
      <c r="BF84" s="52"/>
      <c r="BG84" s="53"/>
      <c r="BH84" s="54">
        <f t="shared" si="25"/>
        <v>0</v>
      </c>
      <c r="BI84" s="55">
        <f t="shared" si="20"/>
        <v>4342</v>
      </c>
      <c r="BJ84" s="56" t="s">
        <v>128</v>
      </c>
      <c r="BK84" s="61"/>
      <c r="BL84" s="61"/>
      <c r="BM84" s="61"/>
      <c r="BN84" s="61"/>
      <c r="BO84" s="46"/>
      <c r="BP84" s="61"/>
      <c r="BQ84" s="61"/>
      <c r="BR84" s="38"/>
      <c r="BS84" s="39"/>
      <c r="BT84" s="39"/>
      <c r="BU84" s="39"/>
      <c r="BV84" s="39"/>
      <c r="BW84" s="51"/>
      <c r="BX84" s="51"/>
      <c r="BY84" s="51"/>
      <c r="BZ84" s="52"/>
      <c r="CA84" s="53"/>
      <c r="CB84" s="54">
        <f t="shared" si="26"/>
        <v>0</v>
      </c>
      <c r="CC84" s="55">
        <f t="shared" si="21"/>
        <v>0</v>
      </c>
      <c r="CD84" s="56" t="s">
        <v>128</v>
      </c>
      <c r="CE84" s="61"/>
      <c r="CF84" s="61"/>
      <c r="CG84" s="61"/>
      <c r="CH84" s="61"/>
      <c r="CI84" s="46"/>
      <c r="CJ84" s="61"/>
      <c r="CK84" s="61"/>
      <c r="CL84" s="38"/>
      <c r="CM84" s="39"/>
      <c r="CN84" s="39"/>
      <c r="CO84" s="39"/>
      <c r="CP84" s="39"/>
      <c r="CQ84" s="51"/>
      <c r="CR84" s="51"/>
      <c r="CS84" s="51"/>
      <c r="CT84" s="52"/>
      <c r="CU84" s="53"/>
      <c r="CV84" s="54">
        <f t="shared" si="27"/>
        <v>0</v>
      </c>
      <c r="CW84" s="55">
        <f t="shared" si="22"/>
        <v>73</v>
      </c>
      <c r="CX84" s="56" t="s">
        <v>128</v>
      </c>
      <c r="CY84" s="61"/>
      <c r="CZ84" s="61"/>
      <c r="DA84" s="61"/>
      <c r="DB84" s="61"/>
      <c r="DC84" s="46"/>
      <c r="DD84" s="61"/>
      <c r="DE84" s="61"/>
      <c r="DF84" s="38"/>
      <c r="DG84" s="39"/>
      <c r="DH84" s="39"/>
      <c r="DI84" s="39"/>
      <c r="DJ84" s="39"/>
      <c r="DK84" s="51"/>
      <c r="DL84" s="51"/>
      <c r="DM84" s="51"/>
      <c r="DN84" s="52"/>
      <c r="DO84" s="53">
        <v>1000</v>
      </c>
      <c r="DP84" s="54">
        <f t="shared" si="28"/>
        <v>0</v>
      </c>
      <c r="DQ84" s="55">
        <f t="shared" si="18"/>
        <v>-935</v>
      </c>
    </row>
    <row r="85" spans="1:121" ht="15">
      <c r="A85" s="56" t="s">
        <v>129</v>
      </c>
      <c r="B85" s="61"/>
      <c r="C85" s="61"/>
      <c r="D85" s="61"/>
      <c r="E85" s="61"/>
      <c r="F85" s="46"/>
      <c r="G85" s="61"/>
      <c r="H85" s="61"/>
      <c r="I85" s="38"/>
      <c r="J85" s="39"/>
      <c r="K85" s="39"/>
      <c r="L85" s="39"/>
      <c r="M85" s="39"/>
      <c r="N85" s="51"/>
      <c r="O85" s="51"/>
      <c r="P85" s="51"/>
      <c r="Q85" s="52"/>
      <c r="R85" s="53"/>
      <c r="S85" s="54">
        <f t="shared" si="23"/>
        <v>0</v>
      </c>
      <c r="T85" s="55">
        <f t="shared" si="29"/>
        <v>0</v>
      </c>
      <c r="V85" s="56" t="s">
        <v>129</v>
      </c>
      <c r="W85" s="61"/>
      <c r="X85" s="61"/>
      <c r="Y85" s="61"/>
      <c r="Z85" s="61"/>
      <c r="AA85" s="46"/>
      <c r="AB85" s="61"/>
      <c r="AC85" s="61"/>
      <c r="AD85" s="38"/>
      <c r="AE85" s="39"/>
      <c r="AF85" s="39"/>
      <c r="AG85" s="39"/>
      <c r="AH85" s="39"/>
      <c r="AI85" s="51"/>
      <c r="AJ85" s="51"/>
      <c r="AK85" s="51"/>
      <c r="AL85" s="52"/>
      <c r="AM85" s="53"/>
      <c r="AN85" s="54">
        <f t="shared" si="24"/>
        <v>0</v>
      </c>
      <c r="AO85" s="55">
        <f t="shared" si="19"/>
        <v>99</v>
      </c>
      <c r="AP85" s="56" t="s">
        <v>129</v>
      </c>
      <c r="AQ85" s="61"/>
      <c r="AR85" s="61"/>
      <c r="AS85" s="61"/>
      <c r="AT85" s="61"/>
      <c r="AU85" s="46"/>
      <c r="AV85" s="61"/>
      <c r="AW85" s="61"/>
      <c r="AX85" s="38"/>
      <c r="AY85" s="39"/>
      <c r="AZ85" s="39"/>
      <c r="BA85" s="39"/>
      <c r="BB85" s="39"/>
      <c r="BC85" s="51"/>
      <c r="BD85" s="51"/>
      <c r="BE85" s="51"/>
      <c r="BF85" s="52"/>
      <c r="BG85" s="53"/>
      <c r="BH85" s="54">
        <f t="shared" si="25"/>
        <v>0</v>
      </c>
      <c r="BI85" s="55">
        <f t="shared" si="20"/>
        <v>4342</v>
      </c>
      <c r="BJ85" s="56" t="s">
        <v>129</v>
      </c>
      <c r="BK85" s="61"/>
      <c r="BL85" s="61"/>
      <c r="BM85" s="61"/>
      <c r="BN85" s="61"/>
      <c r="BO85" s="46"/>
      <c r="BP85" s="61"/>
      <c r="BQ85" s="61"/>
      <c r="BR85" s="38"/>
      <c r="BS85" s="39"/>
      <c r="BT85" s="39"/>
      <c r="BU85" s="39"/>
      <c r="BV85" s="39"/>
      <c r="BW85" s="51"/>
      <c r="BX85" s="51"/>
      <c r="BY85" s="51"/>
      <c r="BZ85" s="52"/>
      <c r="CA85" s="53"/>
      <c r="CB85" s="54">
        <f t="shared" si="26"/>
        <v>0</v>
      </c>
      <c r="CC85" s="55">
        <f t="shared" si="21"/>
        <v>0</v>
      </c>
      <c r="CD85" s="56" t="s">
        <v>129</v>
      </c>
      <c r="CE85" s="61"/>
      <c r="CF85" s="61"/>
      <c r="CG85" s="61"/>
      <c r="CH85" s="61"/>
      <c r="CI85" s="46"/>
      <c r="CJ85" s="61"/>
      <c r="CK85" s="61"/>
      <c r="CL85" s="38"/>
      <c r="CM85" s="39"/>
      <c r="CN85" s="39"/>
      <c r="CO85" s="39"/>
      <c r="CP85" s="39"/>
      <c r="CQ85" s="51"/>
      <c r="CR85" s="51"/>
      <c r="CS85" s="51"/>
      <c r="CT85" s="52"/>
      <c r="CU85" s="53"/>
      <c r="CV85" s="54">
        <f t="shared" si="27"/>
        <v>0</v>
      </c>
      <c r="CW85" s="55">
        <f t="shared" si="22"/>
        <v>73</v>
      </c>
      <c r="CX85" s="56" t="s">
        <v>129</v>
      </c>
      <c r="CY85" s="61"/>
      <c r="CZ85" s="61"/>
      <c r="DA85" s="61"/>
      <c r="DB85" s="61"/>
      <c r="DC85" s="46"/>
      <c r="DD85" s="61"/>
      <c r="DE85" s="61"/>
      <c r="DF85" s="38"/>
      <c r="DG85" s="39"/>
      <c r="DH85" s="39"/>
      <c r="DI85" s="39"/>
      <c r="DJ85" s="39"/>
      <c r="DK85" s="51"/>
      <c r="DL85" s="51"/>
      <c r="DM85" s="51"/>
      <c r="DN85" s="52"/>
      <c r="DO85" s="53">
        <v>1000</v>
      </c>
      <c r="DP85" s="54">
        <f t="shared" si="28"/>
        <v>0</v>
      </c>
      <c r="DQ85" s="55">
        <f t="shared" si="18"/>
        <v>-935</v>
      </c>
    </row>
    <row r="86" spans="1:121" ht="15">
      <c r="A86" s="56" t="s">
        <v>130</v>
      </c>
      <c r="B86" s="61"/>
      <c r="C86" s="61"/>
      <c r="D86" s="61"/>
      <c r="E86" s="61"/>
      <c r="F86" s="46"/>
      <c r="G86" s="61"/>
      <c r="H86" s="61"/>
      <c r="I86" s="38"/>
      <c r="J86" s="39"/>
      <c r="K86" s="39"/>
      <c r="L86" s="39"/>
      <c r="M86" s="39"/>
      <c r="N86" s="51"/>
      <c r="O86" s="51"/>
      <c r="P86" s="51"/>
      <c r="Q86" s="52"/>
      <c r="R86" s="53"/>
      <c r="S86" s="54">
        <f t="shared" si="23"/>
        <v>0</v>
      </c>
      <c r="T86" s="55">
        <f t="shared" si="29"/>
        <v>0</v>
      </c>
      <c r="V86" s="56" t="s">
        <v>130</v>
      </c>
      <c r="W86" s="61"/>
      <c r="X86" s="61"/>
      <c r="Y86" s="61"/>
      <c r="Z86" s="61"/>
      <c r="AA86" s="46"/>
      <c r="AB86" s="61"/>
      <c r="AC86" s="61"/>
      <c r="AD86" s="38"/>
      <c r="AE86" s="39"/>
      <c r="AF86" s="39"/>
      <c r="AG86" s="39"/>
      <c r="AH86" s="39"/>
      <c r="AI86" s="51"/>
      <c r="AJ86" s="51"/>
      <c r="AK86" s="51"/>
      <c r="AL86" s="52"/>
      <c r="AM86" s="53"/>
      <c r="AN86" s="54">
        <f t="shared" si="24"/>
        <v>0</v>
      </c>
      <c r="AO86" s="55">
        <f t="shared" si="19"/>
        <v>99</v>
      </c>
      <c r="AP86" s="56" t="s">
        <v>130</v>
      </c>
      <c r="AQ86" s="61"/>
      <c r="AR86" s="61"/>
      <c r="AS86" s="61"/>
      <c r="AT86" s="61"/>
      <c r="AU86" s="46"/>
      <c r="AV86" s="61"/>
      <c r="AW86" s="61"/>
      <c r="AX86" s="38"/>
      <c r="AY86" s="39"/>
      <c r="AZ86" s="39"/>
      <c r="BA86" s="39"/>
      <c r="BB86" s="39"/>
      <c r="BC86" s="51"/>
      <c r="BD86" s="51"/>
      <c r="BE86" s="51"/>
      <c r="BF86" s="52"/>
      <c r="BG86" s="53"/>
      <c r="BH86" s="54">
        <f t="shared" si="25"/>
        <v>0</v>
      </c>
      <c r="BI86" s="55">
        <f t="shared" si="20"/>
        <v>4342</v>
      </c>
      <c r="BJ86" s="56" t="s">
        <v>130</v>
      </c>
      <c r="BK86" s="61"/>
      <c r="BL86" s="61"/>
      <c r="BM86" s="61"/>
      <c r="BN86" s="61"/>
      <c r="BO86" s="46"/>
      <c r="BP86" s="61"/>
      <c r="BQ86" s="61"/>
      <c r="BR86" s="38"/>
      <c r="BS86" s="39"/>
      <c r="BT86" s="39"/>
      <c r="BU86" s="39"/>
      <c r="BV86" s="39"/>
      <c r="BW86" s="51"/>
      <c r="BX86" s="51"/>
      <c r="BY86" s="51"/>
      <c r="BZ86" s="52"/>
      <c r="CA86" s="53"/>
      <c r="CB86" s="54">
        <f t="shared" si="26"/>
        <v>0</v>
      </c>
      <c r="CC86" s="55">
        <f t="shared" si="21"/>
        <v>0</v>
      </c>
      <c r="CD86" s="56" t="s">
        <v>130</v>
      </c>
      <c r="CE86" s="61"/>
      <c r="CF86" s="61"/>
      <c r="CG86" s="61"/>
      <c r="CH86" s="61"/>
      <c r="CI86" s="46"/>
      <c r="CJ86" s="61"/>
      <c r="CK86" s="61"/>
      <c r="CL86" s="38"/>
      <c r="CM86" s="39"/>
      <c r="CN86" s="39"/>
      <c r="CO86" s="39"/>
      <c r="CP86" s="39"/>
      <c r="CQ86" s="51"/>
      <c r="CR86" s="51"/>
      <c r="CS86" s="51"/>
      <c r="CT86" s="52"/>
      <c r="CU86" s="53"/>
      <c r="CV86" s="54">
        <f t="shared" si="27"/>
        <v>0</v>
      </c>
      <c r="CW86" s="55">
        <f t="shared" si="22"/>
        <v>73</v>
      </c>
      <c r="CX86" s="56" t="s">
        <v>130</v>
      </c>
      <c r="CY86" s="61"/>
      <c r="CZ86" s="61"/>
      <c r="DA86" s="61"/>
      <c r="DB86" s="61"/>
      <c r="DC86" s="46"/>
      <c r="DD86" s="61"/>
      <c r="DE86" s="61"/>
      <c r="DF86" s="38"/>
      <c r="DG86" s="39"/>
      <c r="DH86" s="39"/>
      <c r="DI86" s="39"/>
      <c r="DJ86" s="39"/>
      <c r="DK86" s="51"/>
      <c r="DL86" s="51"/>
      <c r="DM86" s="51"/>
      <c r="DN86" s="52"/>
      <c r="DO86" s="53">
        <v>1000</v>
      </c>
      <c r="DP86" s="54">
        <f t="shared" si="28"/>
        <v>0</v>
      </c>
      <c r="DQ86" s="55">
        <f t="shared" si="18"/>
        <v>-935</v>
      </c>
    </row>
    <row r="87" spans="1:121" ht="15">
      <c r="A87" s="56" t="s">
        <v>131</v>
      </c>
      <c r="B87" s="61"/>
      <c r="C87" s="61"/>
      <c r="D87" s="61"/>
      <c r="E87" s="61"/>
      <c r="F87" s="46"/>
      <c r="G87" s="61"/>
      <c r="H87" s="61"/>
      <c r="I87" s="38"/>
      <c r="J87" s="39"/>
      <c r="K87" s="39"/>
      <c r="L87" s="39"/>
      <c r="M87" s="39"/>
      <c r="N87" s="51"/>
      <c r="O87" s="51"/>
      <c r="P87" s="51"/>
      <c r="Q87" s="52"/>
      <c r="R87" s="53"/>
      <c r="S87" s="54">
        <f t="shared" si="23"/>
        <v>0</v>
      </c>
      <c r="T87" s="55">
        <f t="shared" si="29"/>
        <v>0</v>
      </c>
      <c r="V87" s="56" t="s">
        <v>131</v>
      </c>
      <c r="W87" s="61"/>
      <c r="X87" s="61"/>
      <c r="Y87" s="61"/>
      <c r="Z87" s="61"/>
      <c r="AA87" s="46"/>
      <c r="AB87" s="61"/>
      <c r="AC87" s="61"/>
      <c r="AD87" s="38"/>
      <c r="AE87" s="39"/>
      <c r="AF87" s="39"/>
      <c r="AG87" s="39"/>
      <c r="AH87" s="39"/>
      <c r="AI87" s="51"/>
      <c r="AJ87" s="51"/>
      <c r="AK87" s="51"/>
      <c r="AL87" s="52"/>
      <c r="AM87" s="53"/>
      <c r="AN87" s="54">
        <f t="shared" si="24"/>
        <v>0</v>
      </c>
      <c r="AO87" s="55">
        <f t="shared" si="19"/>
        <v>99</v>
      </c>
      <c r="AP87" s="56" t="s">
        <v>131</v>
      </c>
      <c r="AQ87" s="61"/>
      <c r="AR87" s="61"/>
      <c r="AS87" s="61"/>
      <c r="AT87" s="61"/>
      <c r="AU87" s="46"/>
      <c r="AV87" s="61"/>
      <c r="AW87" s="61"/>
      <c r="AX87" s="38"/>
      <c r="AY87" s="39"/>
      <c r="AZ87" s="39"/>
      <c r="BA87" s="39"/>
      <c r="BB87" s="39"/>
      <c r="BC87" s="51"/>
      <c r="BD87" s="51"/>
      <c r="BE87" s="51"/>
      <c r="BF87" s="52"/>
      <c r="BG87" s="53"/>
      <c r="BH87" s="54">
        <f t="shared" si="25"/>
        <v>0</v>
      </c>
      <c r="BI87" s="55">
        <f t="shared" si="20"/>
        <v>4342</v>
      </c>
      <c r="BJ87" s="56" t="s">
        <v>131</v>
      </c>
      <c r="BK87" s="61"/>
      <c r="BL87" s="61"/>
      <c r="BM87" s="61"/>
      <c r="BN87" s="61"/>
      <c r="BO87" s="46"/>
      <c r="BP87" s="61"/>
      <c r="BQ87" s="61"/>
      <c r="BR87" s="38"/>
      <c r="BS87" s="39"/>
      <c r="BT87" s="39"/>
      <c r="BU87" s="39"/>
      <c r="BV87" s="39"/>
      <c r="BW87" s="51"/>
      <c r="BX87" s="51"/>
      <c r="BY87" s="51"/>
      <c r="BZ87" s="52"/>
      <c r="CA87" s="53"/>
      <c r="CB87" s="54">
        <f t="shared" si="26"/>
        <v>0</v>
      </c>
      <c r="CC87" s="55">
        <f t="shared" si="21"/>
        <v>0</v>
      </c>
      <c r="CD87" s="56" t="s">
        <v>131</v>
      </c>
      <c r="CE87" s="61"/>
      <c r="CF87" s="61"/>
      <c r="CG87" s="61"/>
      <c r="CH87" s="61"/>
      <c r="CI87" s="46"/>
      <c r="CJ87" s="61"/>
      <c r="CK87" s="61"/>
      <c r="CL87" s="38"/>
      <c r="CM87" s="39"/>
      <c r="CN87" s="39"/>
      <c r="CO87" s="39"/>
      <c r="CP87" s="39"/>
      <c r="CQ87" s="51"/>
      <c r="CR87" s="51"/>
      <c r="CS87" s="51"/>
      <c r="CT87" s="52"/>
      <c r="CU87" s="53"/>
      <c r="CV87" s="54">
        <f t="shared" si="27"/>
        <v>0</v>
      </c>
      <c r="CW87" s="55">
        <f t="shared" si="22"/>
        <v>73</v>
      </c>
      <c r="CX87" s="56" t="s">
        <v>131</v>
      </c>
      <c r="CY87" s="61"/>
      <c r="CZ87" s="61"/>
      <c r="DA87" s="61"/>
      <c r="DB87" s="61"/>
      <c r="DC87" s="46"/>
      <c r="DD87" s="61"/>
      <c r="DE87" s="61"/>
      <c r="DF87" s="38"/>
      <c r="DG87" s="39"/>
      <c r="DH87" s="39"/>
      <c r="DI87" s="39"/>
      <c r="DJ87" s="39"/>
      <c r="DK87" s="51"/>
      <c r="DL87" s="51"/>
      <c r="DM87" s="51"/>
      <c r="DN87" s="52"/>
      <c r="DO87" s="53">
        <v>1000</v>
      </c>
      <c r="DP87" s="54">
        <f t="shared" si="28"/>
        <v>0</v>
      </c>
      <c r="DQ87" s="55">
        <f t="shared" si="18"/>
        <v>-935</v>
      </c>
    </row>
    <row r="88" spans="1:121" ht="15">
      <c r="A88" s="56" t="s">
        <v>132</v>
      </c>
      <c r="B88" s="61"/>
      <c r="C88" s="61"/>
      <c r="D88" s="44"/>
      <c r="E88" s="61"/>
      <c r="F88" s="46"/>
      <c r="G88" s="61"/>
      <c r="H88" s="61"/>
      <c r="I88" s="38"/>
      <c r="J88" s="39"/>
      <c r="K88" s="39"/>
      <c r="L88" s="39"/>
      <c r="M88" s="39"/>
      <c r="N88" s="71"/>
      <c r="O88" s="72"/>
      <c r="P88" s="72"/>
      <c r="Q88" s="73"/>
      <c r="R88" s="53"/>
      <c r="S88" s="54">
        <f t="shared" si="23"/>
        <v>0</v>
      </c>
      <c r="T88" s="55">
        <f t="shared" si="29"/>
        <v>0</v>
      </c>
      <c r="V88" s="56" t="s">
        <v>132</v>
      </c>
      <c r="W88" s="61"/>
      <c r="X88" s="61"/>
      <c r="Y88" s="44"/>
      <c r="Z88" s="61"/>
      <c r="AA88" s="46"/>
      <c r="AB88" s="61"/>
      <c r="AC88" s="61"/>
      <c r="AD88" s="38"/>
      <c r="AE88" s="39"/>
      <c r="AF88" s="39"/>
      <c r="AG88" s="39"/>
      <c r="AH88" s="39"/>
      <c r="AI88" s="71"/>
      <c r="AJ88" s="72"/>
      <c r="AK88" s="72"/>
      <c r="AL88" s="73"/>
      <c r="AM88" s="53"/>
      <c r="AN88" s="54">
        <f t="shared" si="24"/>
        <v>0</v>
      </c>
      <c r="AO88" s="55">
        <f t="shared" si="19"/>
        <v>99</v>
      </c>
      <c r="AP88" s="56" t="s">
        <v>132</v>
      </c>
      <c r="AQ88" s="61"/>
      <c r="AR88" s="61"/>
      <c r="AS88" s="44"/>
      <c r="AT88" s="61"/>
      <c r="AU88" s="46"/>
      <c r="AV88" s="61"/>
      <c r="AW88" s="61"/>
      <c r="AX88" s="38"/>
      <c r="AY88" s="39"/>
      <c r="AZ88" s="39"/>
      <c r="BA88" s="39"/>
      <c r="BB88" s="39"/>
      <c r="BC88" s="71"/>
      <c r="BD88" s="72"/>
      <c r="BE88" s="72"/>
      <c r="BF88" s="73"/>
      <c r="BG88" s="53"/>
      <c r="BH88" s="54">
        <f t="shared" si="25"/>
        <v>0</v>
      </c>
      <c r="BI88" s="55">
        <f t="shared" si="20"/>
        <v>4342</v>
      </c>
      <c r="BJ88" s="56" t="s">
        <v>132</v>
      </c>
      <c r="BK88" s="61"/>
      <c r="BL88" s="61"/>
      <c r="BM88" s="44"/>
      <c r="BN88" s="61"/>
      <c r="BO88" s="46"/>
      <c r="BP88" s="61"/>
      <c r="BQ88" s="61"/>
      <c r="BR88" s="38"/>
      <c r="BS88" s="39"/>
      <c r="BT88" s="39"/>
      <c r="BU88" s="39"/>
      <c r="BV88" s="39"/>
      <c r="BW88" s="71"/>
      <c r="BX88" s="72"/>
      <c r="BY88" s="72"/>
      <c r="BZ88" s="73"/>
      <c r="CA88" s="53"/>
      <c r="CB88" s="54">
        <f t="shared" si="26"/>
        <v>0</v>
      </c>
      <c r="CC88" s="55">
        <f t="shared" si="21"/>
        <v>0</v>
      </c>
      <c r="CD88" s="56" t="s">
        <v>132</v>
      </c>
      <c r="CE88" s="61"/>
      <c r="CF88" s="61"/>
      <c r="CG88" s="44"/>
      <c r="CH88" s="61"/>
      <c r="CI88" s="46"/>
      <c r="CJ88" s="61"/>
      <c r="CK88" s="61"/>
      <c r="CL88" s="38"/>
      <c r="CM88" s="39"/>
      <c r="CN88" s="39"/>
      <c r="CO88" s="39"/>
      <c r="CP88" s="39"/>
      <c r="CQ88" s="71"/>
      <c r="CR88" s="72"/>
      <c r="CS88" s="72"/>
      <c r="CT88" s="73"/>
      <c r="CU88" s="53"/>
      <c r="CV88" s="54">
        <f t="shared" si="27"/>
        <v>0</v>
      </c>
      <c r="CW88" s="55">
        <f t="shared" si="22"/>
        <v>73</v>
      </c>
      <c r="CX88" s="56" t="s">
        <v>132</v>
      </c>
      <c r="CY88" s="61"/>
      <c r="CZ88" s="61"/>
      <c r="DA88" s="44"/>
      <c r="DB88" s="61"/>
      <c r="DC88" s="46"/>
      <c r="DD88" s="61"/>
      <c r="DE88" s="61"/>
      <c r="DF88" s="38"/>
      <c r="DG88" s="39"/>
      <c r="DH88" s="39"/>
      <c r="DI88" s="39"/>
      <c r="DJ88" s="39"/>
      <c r="DK88" s="71"/>
      <c r="DL88" s="72"/>
      <c r="DM88" s="72"/>
      <c r="DN88" s="73"/>
      <c r="DO88" s="53"/>
      <c r="DP88" s="54">
        <f t="shared" si="28"/>
        <v>0</v>
      </c>
      <c r="DQ88" s="55">
        <f t="shared" si="18"/>
        <v>-935</v>
      </c>
    </row>
    <row r="89" spans="1:121" ht="15">
      <c r="A89" s="70"/>
      <c r="B89" s="70"/>
      <c r="C89" s="70"/>
      <c r="D89" s="70"/>
      <c r="E89" s="70"/>
      <c r="F89" s="69"/>
      <c r="G89" s="68"/>
      <c r="H89" s="68"/>
      <c r="I89" s="38"/>
      <c r="J89" s="39"/>
      <c r="K89" s="81"/>
      <c r="L89" s="49"/>
      <c r="M89" s="50"/>
      <c r="N89" s="51"/>
      <c r="O89" s="51"/>
      <c r="P89" s="51"/>
      <c r="Q89" s="52"/>
      <c r="R89" s="53"/>
      <c r="S89" s="54">
        <f t="shared" si="23"/>
        <v>0</v>
      </c>
      <c r="T89" s="55">
        <f t="shared" si="29"/>
        <v>0</v>
      </c>
      <c r="V89" s="70"/>
      <c r="W89" s="70"/>
      <c r="X89" s="70"/>
      <c r="Y89" s="70"/>
      <c r="Z89" s="70"/>
      <c r="AA89" s="69"/>
      <c r="AB89" s="68"/>
      <c r="AC89" s="68"/>
      <c r="AD89" s="38"/>
      <c r="AE89" s="39"/>
      <c r="AF89" s="81"/>
      <c r="AG89" s="49"/>
      <c r="AH89" s="50"/>
      <c r="AI89" s="51"/>
      <c r="AJ89" s="51"/>
      <c r="AK89" s="51"/>
      <c r="AL89" s="52"/>
      <c r="AM89" s="53"/>
      <c r="AN89" s="54">
        <f t="shared" si="24"/>
        <v>0</v>
      </c>
      <c r="AO89" s="55">
        <f t="shared" si="19"/>
        <v>99</v>
      </c>
      <c r="AP89" s="70"/>
      <c r="AQ89" s="70"/>
      <c r="AR89" s="70"/>
      <c r="AS89" s="70"/>
      <c r="AT89" s="70"/>
      <c r="AU89" s="69"/>
      <c r="AV89" s="68"/>
      <c r="AW89" s="68"/>
      <c r="AX89" s="38"/>
      <c r="AY89" s="39"/>
      <c r="AZ89" s="81"/>
      <c r="BA89" s="49"/>
      <c r="BB89" s="50"/>
      <c r="BC89" s="51"/>
      <c r="BD89" s="51"/>
      <c r="BE89" s="51"/>
      <c r="BF89" s="52"/>
      <c r="BG89" s="53"/>
      <c r="BH89" s="54">
        <f t="shared" si="25"/>
        <v>0</v>
      </c>
      <c r="BI89" s="55">
        <f t="shared" si="20"/>
        <v>4342</v>
      </c>
      <c r="BJ89" s="70"/>
      <c r="BK89" s="70"/>
      <c r="BL89" s="70"/>
      <c r="BM89" s="70"/>
      <c r="BN89" s="70"/>
      <c r="BO89" s="69"/>
      <c r="BP89" s="68"/>
      <c r="BQ89" s="68"/>
      <c r="BR89" s="38"/>
      <c r="BS89" s="39"/>
      <c r="BT89" s="81"/>
      <c r="BU89" s="49"/>
      <c r="BV89" s="50"/>
      <c r="BW89" s="51"/>
      <c r="BX89" s="51"/>
      <c r="BY89" s="51"/>
      <c r="BZ89" s="52"/>
      <c r="CA89" s="53"/>
      <c r="CB89" s="54">
        <f t="shared" si="26"/>
        <v>0</v>
      </c>
      <c r="CC89" s="55">
        <f t="shared" si="21"/>
        <v>0</v>
      </c>
      <c r="CD89" s="70"/>
      <c r="CE89" s="70"/>
      <c r="CF89" s="70"/>
      <c r="CG89" s="70"/>
      <c r="CH89" s="70"/>
      <c r="CI89" s="69"/>
      <c r="CJ89" s="68"/>
      <c r="CK89" s="68"/>
      <c r="CL89" s="38"/>
      <c r="CM89" s="39"/>
      <c r="CN89" s="81"/>
      <c r="CO89" s="49"/>
      <c r="CP89" s="50"/>
      <c r="CQ89" s="51"/>
      <c r="CR89" s="51"/>
      <c r="CS89" s="51"/>
      <c r="CT89" s="52"/>
      <c r="CU89" s="53"/>
      <c r="CV89" s="54">
        <f t="shared" si="27"/>
        <v>0</v>
      </c>
      <c r="CW89" s="55">
        <f t="shared" si="22"/>
        <v>73</v>
      </c>
      <c r="CX89" s="70"/>
      <c r="CY89" s="70"/>
      <c r="CZ89" s="70"/>
      <c r="DA89" s="70"/>
      <c r="DB89" s="70"/>
      <c r="DC89" s="69"/>
      <c r="DD89" s="68"/>
      <c r="DE89" s="68"/>
      <c r="DF89" s="38"/>
      <c r="DG89" s="39"/>
      <c r="DH89" s="81"/>
      <c r="DI89" s="49"/>
      <c r="DJ89" s="50"/>
      <c r="DK89" s="51"/>
      <c r="DL89" s="51"/>
      <c r="DM89" s="51"/>
      <c r="DN89" s="52"/>
      <c r="DO89" s="53"/>
      <c r="DP89" s="54">
        <f t="shared" si="28"/>
        <v>0</v>
      </c>
      <c r="DQ89" s="55">
        <f t="shared" si="18"/>
        <v>-935</v>
      </c>
    </row>
    <row r="90" spans="1:121" ht="15">
      <c r="A90" s="56" t="s">
        <v>133</v>
      </c>
      <c r="B90" s="61"/>
      <c r="C90" s="61"/>
      <c r="D90" s="61"/>
      <c r="E90" s="61"/>
      <c r="F90" s="46"/>
      <c r="G90" s="61"/>
      <c r="H90" s="61"/>
      <c r="I90" s="38"/>
      <c r="J90" s="39"/>
      <c r="K90" s="60"/>
      <c r="L90" s="49"/>
      <c r="M90" s="50"/>
      <c r="N90" s="51"/>
      <c r="O90" s="51"/>
      <c r="P90" s="51"/>
      <c r="Q90" s="52"/>
      <c r="R90" s="53"/>
      <c r="S90" s="54">
        <f t="shared" si="23"/>
        <v>0</v>
      </c>
      <c r="T90" s="55">
        <f t="shared" si="29"/>
        <v>0</v>
      </c>
      <c r="V90" s="56" t="s">
        <v>133</v>
      </c>
      <c r="W90" s="61"/>
      <c r="X90" s="61"/>
      <c r="Y90" s="61"/>
      <c r="Z90" s="61"/>
      <c r="AA90" s="46"/>
      <c r="AB90" s="61"/>
      <c r="AC90" s="61"/>
      <c r="AD90" s="38"/>
      <c r="AE90" s="39"/>
      <c r="AF90" s="60"/>
      <c r="AG90" s="49"/>
      <c r="AH90" s="50"/>
      <c r="AI90" s="51"/>
      <c r="AJ90" s="51"/>
      <c r="AK90" s="51"/>
      <c r="AL90" s="52"/>
      <c r="AM90" s="53"/>
      <c r="AN90" s="54">
        <f t="shared" si="24"/>
        <v>0</v>
      </c>
      <c r="AO90" s="55">
        <f t="shared" si="19"/>
        <v>99</v>
      </c>
      <c r="AP90" s="56" t="s">
        <v>133</v>
      </c>
      <c r="AQ90" s="61"/>
      <c r="AR90" s="61"/>
      <c r="AS90" s="61"/>
      <c r="AT90" s="61"/>
      <c r="AU90" s="46"/>
      <c r="AV90" s="61"/>
      <c r="AW90" s="61"/>
      <c r="AX90" s="38"/>
      <c r="AY90" s="39"/>
      <c r="AZ90" s="60"/>
      <c r="BA90" s="49"/>
      <c r="BB90" s="50"/>
      <c r="BC90" s="51"/>
      <c r="BD90" s="51"/>
      <c r="BE90" s="51"/>
      <c r="BF90" s="52"/>
      <c r="BG90" s="53"/>
      <c r="BH90" s="54">
        <f t="shared" si="25"/>
        <v>0</v>
      </c>
      <c r="BI90" s="55">
        <f t="shared" si="20"/>
        <v>4342</v>
      </c>
      <c r="BJ90" s="56" t="s">
        <v>133</v>
      </c>
      <c r="BK90" s="61"/>
      <c r="BL90" s="61"/>
      <c r="BM90" s="61"/>
      <c r="BN90" s="61"/>
      <c r="BO90" s="46"/>
      <c r="BP90" s="61"/>
      <c r="BQ90" s="61"/>
      <c r="BR90" s="38"/>
      <c r="BS90" s="39"/>
      <c r="BT90" s="60"/>
      <c r="BU90" s="49"/>
      <c r="BV90" s="50"/>
      <c r="BW90" s="51"/>
      <c r="BX90" s="51"/>
      <c r="BY90" s="51"/>
      <c r="BZ90" s="52"/>
      <c r="CA90" s="53"/>
      <c r="CB90" s="54">
        <f t="shared" si="26"/>
        <v>0</v>
      </c>
      <c r="CC90" s="55">
        <f t="shared" si="21"/>
        <v>0</v>
      </c>
      <c r="CD90" s="56" t="s">
        <v>133</v>
      </c>
      <c r="CE90" s="61"/>
      <c r="CF90" s="61"/>
      <c r="CG90" s="61"/>
      <c r="CH90" s="61"/>
      <c r="CI90" s="46"/>
      <c r="CJ90" s="61"/>
      <c r="CK90" s="61"/>
      <c r="CL90" s="38"/>
      <c r="CM90" s="39"/>
      <c r="CN90" s="60"/>
      <c r="CO90" s="49"/>
      <c r="CP90" s="50"/>
      <c r="CQ90" s="51"/>
      <c r="CR90" s="51"/>
      <c r="CS90" s="51"/>
      <c r="CT90" s="52"/>
      <c r="CU90" s="53"/>
      <c r="CV90" s="54">
        <f t="shared" si="27"/>
        <v>0</v>
      </c>
      <c r="CW90" s="55">
        <f t="shared" si="22"/>
        <v>73</v>
      </c>
      <c r="CX90" s="56" t="s">
        <v>133</v>
      </c>
      <c r="CY90" s="61"/>
      <c r="CZ90" s="61"/>
      <c r="DA90" s="61"/>
      <c r="DB90" s="61"/>
      <c r="DC90" s="46"/>
      <c r="DD90" s="61"/>
      <c r="DE90" s="61"/>
      <c r="DF90" s="38"/>
      <c r="DG90" s="39"/>
      <c r="DH90" s="60"/>
      <c r="DI90" s="49"/>
      <c r="DJ90" s="50"/>
      <c r="DK90" s="51"/>
      <c r="DL90" s="51"/>
      <c r="DM90" s="51"/>
      <c r="DN90" s="52"/>
      <c r="DO90" s="53"/>
      <c r="DP90" s="54">
        <f t="shared" si="28"/>
        <v>0</v>
      </c>
      <c r="DQ90" s="55">
        <f t="shared" ref="DQ90:DQ109" si="30">DP90+DQ89</f>
        <v>-935</v>
      </c>
    </row>
    <row r="91" spans="1:121" ht="15">
      <c r="A91" s="56" t="s">
        <v>134</v>
      </c>
      <c r="B91" s="61"/>
      <c r="C91" s="61"/>
      <c r="D91" s="61"/>
      <c r="E91" s="61"/>
      <c r="F91" s="46"/>
      <c r="G91" s="61"/>
      <c r="H91" s="61"/>
      <c r="I91" s="38"/>
      <c r="J91" s="39"/>
      <c r="K91" s="60"/>
      <c r="L91" s="49"/>
      <c r="M91" s="50"/>
      <c r="N91" s="51"/>
      <c r="O91" s="51"/>
      <c r="P91" s="51"/>
      <c r="Q91" s="52"/>
      <c r="R91" s="53"/>
      <c r="S91" s="54">
        <f t="shared" si="23"/>
        <v>0</v>
      </c>
      <c r="T91" s="55">
        <f t="shared" si="29"/>
        <v>0</v>
      </c>
      <c r="V91" s="56" t="s">
        <v>134</v>
      </c>
      <c r="W91" s="61"/>
      <c r="X91" s="61"/>
      <c r="Y91" s="61"/>
      <c r="Z91" s="61"/>
      <c r="AA91" s="46"/>
      <c r="AB91" s="61"/>
      <c r="AC91" s="61"/>
      <c r="AD91" s="38"/>
      <c r="AE91" s="39"/>
      <c r="AF91" s="60"/>
      <c r="AG91" s="49"/>
      <c r="AH91" s="50"/>
      <c r="AI91" s="51"/>
      <c r="AJ91" s="51"/>
      <c r="AK91" s="51"/>
      <c r="AL91" s="52"/>
      <c r="AM91" s="53"/>
      <c r="AN91" s="54">
        <f t="shared" si="24"/>
        <v>0</v>
      </c>
      <c r="AO91" s="55">
        <f t="shared" si="19"/>
        <v>99</v>
      </c>
      <c r="AP91" s="56" t="s">
        <v>134</v>
      </c>
      <c r="AQ91" s="61"/>
      <c r="AR91" s="61"/>
      <c r="AS91" s="61"/>
      <c r="AT91" s="61"/>
      <c r="AU91" s="46"/>
      <c r="AV91" s="61"/>
      <c r="AW91" s="61"/>
      <c r="AX91" s="38"/>
      <c r="AY91" s="39"/>
      <c r="AZ91" s="60"/>
      <c r="BA91" s="49"/>
      <c r="BB91" s="50"/>
      <c r="BC91" s="51"/>
      <c r="BD91" s="51"/>
      <c r="BE91" s="51"/>
      <c r="BF91" s="52"/>
      <c r="BG91" s="53"/>
      <c r="BH91" s="54">
        <f t="shared" si="25"/>
        <v>0</v>
      </c>
      <c r="BI91" s="55">
        <f t="shared" si="20"/>
        <v>4342</v>
      </c>
      <c r="BJ91" s="56" t="s">
        <v>134</v>
      </c>
      <c r="BK91" s="61"/>
      <c r="BL91" s="61"/>
      <c r="BM91" s="61"/>
      <c r="BN91" s="61"/>
      <c r="BO91" s="46"/>
      <c r="BP91" s="61"/>
      <c r="BQ91" s="61"/>
      <c r="BR91" s="38"/>
      <c r="BS91" s="39"/>
      <c r="BT91" s="60"/>
      <c r="BU91" s="49"/>
      <c r="BV91" s="50"/>
      <c r="BW91" s="51"/>
      <c r="BX91" s="51"/>
      <c r="BY91" s="51"/>
      <c r="BZ91" s="52"/>
      <c r="CA91" s="53"/>
      <c r="CB91" s="54">
        <f t="shared" si="26"/>
        <v>0</v>
      </c>
      <c r="CC91" s="55">
        <f t="shared" si="21"/>
        <v>0</v>
      </c>
      <c r="CD91" s="56" t="s">
        <v>134</v>
      </c>
      <c r="CE91" s="61"/>
      <c r="CF91" s="61"/>
      <c r="CG91" s="61"/>
      <c r="CH91" s="61"/>
      <c r="CI91" s="46"/>
      <c r="CJ91" s="61"/>
      <c r="CK91" s="61"/>
      <c r="CL91" s="38"/>
      <c r="CM91" s="39"/>
      <c r="CN91" s="60"/>
      <c r="CO91" s="49"/>
      <c r="CP91" s="50"/>
      <c r="CQ91" s="51"/>
      <c r="CR91" s="51"/>
      <c r="CS91" s="51"/>
      <c r="CT91" s="52"/>
      <c r="CU91" s="53"/>
      <c r="CV91" s="54">
        <f t="shared" si="27"/>
        <v>0</v>
      </c>
      <c r="CW91" s="55">
        <f t="shared" si="22"/>
        <v>73</v>
      </c>
      <c r="CX91" s="56" t="s">
        <v>134</v>
      </c>
      <c r="CY91" s="61"/>
      <c r="CZ91" s="61"/>
      <c r="DA91" s="61"/>
      <c r="DB91" s="61"/>
      <c r="DC91" s="46"/>
      <c r="DD91" s="61"/>
      <c r="DE91" s="61"/>
      <c r="DF91" s="38"/>
      <c r="DG91" s="39"/>
      <c r="DH91" s="60"/>
      <c r="DI91" s="49"/>
      <c r="DJ91" s="50"/>
      <c r="DK91" s="51"/>
      <c r="DL91" s="51"/>
      <c r="DM91" s="51"/>
      <c r="DN91" s="52"/>
      <c r="DO91" s="53"/>
      <c r="DP91" s="54">
        <f t="shared" si="28"/>
        <v>0</v>
      </c>
      <c r="DQ91" s="55">
        <f t="shared" si="30"/>
        <v>-935</v>
      </c>
    </row>
    <row r="92" spans="1:121" ht="15">
      <c r="A92" s="56" t="s">
        <v>135</v>
      </c>
      <c r="B92" s="61"/>
      <c r="C92" s="61"/>
      <c r="D92" s="61"/>
      <c r="E92" s="61"/>
      <c r="F92" s="46"/>
      <c r="G92" s="61"/>
      <c r="H92" s="61"/>
      <c r="I92" s="38"/>
      <c r="J92" s="39"/>
      <c r="K92" s="60"/>
      <c r="L92" s="49"/>
      <c r="M92" s="50"/>
      <c r="N92" s="51"/>
      <c r="O92" s="51"/>
      <c r="P92" s="51"/>
      <c r="Q92" s="52"/>
      <c r="R92" s="53"/>
      <c r="S92" s="54">
        <f t="shared" si="23"/>
        <v>0</v>
      </c>
      <c r="T92" s="55">
        <f t="shared" si="29"/>
        <v>0</v>
      </c>
      <c r="V92" s="56" t="s">
        <v>135</v>
      </c>
      <c r="W92" s="61"/>
      <c r="X92" s="61"/>
      <c r="Y92" s="61"/>
      <c r="Z92" s="61"/>
      <c r="AA92" s="46"/>
      <c r="AB92" s="61"/>
      <c r="AC92" s="61"/>
      <c r="AD92" s="38"/>
      <c r="AE92" s="39"/>
      <c r="AF92" s="60"/>
      <c r="AG92" s="49"/>
      <c r="AH92" s="50"/>
      <c r="AI92" s="51"/>
      <c r="AJ92" s="51"/>
      <c r="AK92" s="51"/>
      <c r="AL92" s="52"/>
      <c r="AM92" s="53"/>
      <c r="AN92" s="54">
        <f t="shared" si="24"/>
        <v>0</v>
      </c>
      <c r="AO92" s="55">
        <f t="shared" si="19"/>
        <v>99</v>
      </c>
      <c r="AP92" s="56" t="s">
        <v>135</v>
      </c>
      <c r="AQ92" s="61"/>
      <c r="AR92" s="61"/>
      <c r="AS92" s="61"/>
      <c r="AT92" s="61"/>
      <c r="AU92" s="46"/>
      <c r="AV92" s="61"/>
      <c r="AW92" s="61"/>
      <c r="AX92" s="38"/>
      <c r="AY92" s="39"/>
      <c r="AZ92" s="60"/>
      <c r="BA92" s="49"/>
      <c r="BB92" s="50"/>
      <c r="BC92" s="51"/>
      <c r="BD92" s="51"/>
      <c r="BE92" s="51"/>
      <c r="BF92" s="52"/>
      <c r="BG92" s="53"/>
      <c r="BH92" s="54">
        <f t="shared" si="25"/>
        <v>0</v>
      </c>
      <c r="BI92" s="55">
        <f t="shared" si="20"/>
        <v>4342</v>
      </c>
      <c r="BJ92" s="56" t="s">
        <v>135</v>
      </c>
      <c r="BK92" s="61"/>
      <c r="BL92" s="61"/>
      <c r="BM92" s="61"/>
      <c r="BN92" s="61"/>
      <c r="BO92" s="46"/>
      <c r="BP92" s="61"/>
      <c r="BQ92" s="61"/>
      <c r="BR92" s="38"/>
      <c r="BS92" s="39"/>
      <c r="BT92" s="60"/>
      <c r="BU92" s="49"/>
      <c r="BV92" s="50"/>
      <c r="BW92" s="51"/>
      <c r="BX92" s="51"/>
      <c r="BY92" s="51"/>
      <c r="BZ92" s="52"/>
      <c r="CA92" s="53"/>
      <c r="CB92" s="54">
        <f t="shared" si="26"/>
        <v>0</v>
      </c>
      <c r="CC92" s="55">
        <f t="shared" si="21"/>
        <v>0</v>
      </c>
      <c r="CD92" s="56" t="s">
        <v>135</v>
      </c>
      <c r="CE92" s="61"/>
      <c r="CF92" s="61"/>
      <c r="CG92" s="61"/>
      <c r="CH92" s="61"/>
      <c r="CI92" s="46"/>
      <c r="CJ92" s="61"/>
      <c r="CK92" s="61"/>
      <c r="CL92" s="38"/>
      <c r="CM92" s="39"/>
      <c r="CN92" s="60"/>
      <c r="CO92" s="49"/>
      <c r="CP92" s="50"/>
      <c r="CQ92" s="51"/>
      <c r="CR92" s="51"/>
      <c r="CS92" s="51"/>
      <c r="CT92" s="52"/>
      <c r="CU92" s="53"/>
      <c r="CV92" s="54">
        <f t="shared" si="27"/>
        <v>0</v>
      </c>
      <c r="CW92" s="55">
        <f t="shared" si="22"/>
        <v>73</v>
      </c>
      <c r="CX92" s="56" t="s">
        <v>135</v>
      </c>
      <c r="CY92" s="61"/>
      <c r="CZ92" s="61"/>
      <c r="DA92" s="61"/>
      <c r="DB92" s="61"/>
      <c r="DC92" s="46"/>
      <c r="DD92" s="61"/>
      <c r="DE92" s="61"/>
      <c r="DF92" s="38"/>
      <c r="DG92" s="39"/>
      <c r="DH92" s="60"/>
      <c r="DI92" s="49"/>
      <c r="DJ92" s="50"/>
      <c r="DK92" s="51"/>
      <c r="DL92" s="51"/>
      <c r="DM92" s="51"/>
      <c r="DN92" s="52"/>
      <c r="DO92" s="53"/>
      <c r="DP92" s="54">
        <f t="shared" si="28"/>
        <v>0</v>
      </c>
      <c r="DQ92" s="55">
        <f t="shared" si="30"/>
        <v>-935</v>
      </c>
    </row>
    <row r="93" spans="1:121" ht="15">
      <c r="A93" s="56" t="s">
        <v>136</v>
      </c>
      <c r="B93" s="61"/>
      <c r="C93" s="61"/>
      <c r="D93" s="61"/>
      <c r="E93" s="61"/>
      <c r="F93" s="46"/>
      <c r="G93" s="61"/>
      <c r="H93" s="61"/>
      <c r="I93" s="38"/>
      <c r="J93" s="39"/>
      <c r="K93" s="60"/>
      <c r="L93" s="60"/>
      <c r="M93" s="81"/>
      <c r="N93" s="51"/>
      <c r="O93" s="51"/>
      <c r="P93" s="51"/>
      <c r="Q93" s="52"/>
      <c r="R93" s="53"/>
      <c r="S93" s="54">
        <f t="shared" si="23"/>
        <v>0</v>
      </c>
      <c r="T93" s="55">
        <f t="shared" si="29"/>
        <v>0</v>
      </c>
      <c r="V93" s="56" t="s">
        <v>136</v>
      </c>
      <c r="W93" s="61"/>
      <c r="X93" s="61"/>
      <c r="Y93" s="61"/>
      <c r="Z93" s="61"/>
      <c r="AA93" s="46"/>
      <c r="AB93" s="61"/>
      <c r="AC93" s="61"/>
      <c r="AD93" s="38"/>
      <c r="AE93" s="39"/>
      <c r="AF93" s="60"/>
      <c r="AG93" s="60"/>
      <c r="AH93" s="81"/>
      <c r="AI93" s="51"/>
      <c r="AJ93" s="51"/>
      <c r="AK93" s="51"/>
      <c r="AL93" s="52"/>
      <c r="AM93" s="53"/>
      <c r="AN93" s="54">
        <f t="shared" si="24"/>
        <v>0</v>
      </c>
      <c r="AO93" s="55">
        <f t="shared" si="19"/>
        <v>99</v>
      </c>
      <c r="AP93" s="56" t="s">
        <v>136</v>
      </c>
      <c r="AQ93" s="61"/>
      <c r="AR93" s="61"/>
      <c r="AS93" s="61"/>
      <c r="AT93" s="61"/>
      <c r="AU93" s="46"/>
      <c r="AV93" s="61"/>
      <c r="AW93" s="61"/>
      <c r="AX93" s="38"/>
      <c r="AY93" s="39"/>
      <c r="AZ93" s="60"/>
      <c r="BA93" s="60"/>
      <c r="BB93" s="81"/>
      <c r="BC93" s="51"/>
      <c r="BD93" s="51"/>
      <c r="BE93" s="51"/>
      <c r="BF93" s="52"/>
      <c r="BG93" s="53"/>
      <c r="BH93" s="54">
        <f t="shared" si="25"/>
        <v>0</v>
      </c>
      <c r="BI93" s="55">
        <f t="shared" si="20"/>
        <v>4342</v>
      </c>
      <c r="BJ93" s="56" t="s">
        <v>136</v>
      </c>
      <c r="BK93" s="61"/>
      <c r="BL93" s="61"/>
      <c r="BM93" s="61"/>
      <c r="BN93" s="61"/>
      <c r="BO93" s="46"/>
      <c r="BP93" s="61"/>
      <c r="BQ93" s="61"/>
      <c r="BR93" s="38"/>
      <c r="BS93" s="39"/>
      <c r="BT93" s="60"/>
      <c r="BU93" s="60"/>
      <c r="BV93" s="81"/>
      <c r="BW93" s="51"/>
      <c r="BX93" s="51"/>
      <c r="BY93" s="51"/>
      <c r="BZ93" s="52"/>
      <c r="CA93" s="53"/>
      <c r="CB93" s="54">
        <f t="shared" si="26"/>
        <v>0</v>
      </c>
      <c r="CC93" s="55">
        <f t="shared" si="21"/>
        <v>0</v>
      </c>
      <c r="CD93" s="56" t="s">
        <v>136</v>
      </c>
      <c r="CE93" s="61"/>
      <c r="CF93" s="61"/>
      <c r="CG93" s="61"/>
      <c r="CH93" s="61"/>
      <c r="CI93" s="46"/>
      <c r="CJ93" s="61"/>
      <c r="CK93" s="61"/>
      <c r="CL93" s="38"/>
      <c r="CM93" s="39"/>
      <c r="CN93" s="60"/>
      <c r="CO93" s="60"/>
      <c r="CP93" s="81"/>
      <c r="CQ93" s="51"/>
      <c r="CR93" s="51"/>
      <c r="CS93" s="51"/>
      <c r="CT93" s="52"/>
      <c r="CU93" s="53"/>
      <c r="CV93" s="54">
        <f t="shared" si="27"/>
        <v>0</v>
      </c>
      <c r="CW93" s="55">
        <f t="shared" si="22"/>
        <v>73</v>
      </c>
      <c r="CX93" s="56" t="s">
        <v>136</v>
      </c>
      <c r="CY93" s="61"/>
      <c r="CZ93" s="61"/>
      <c r="DA93" s="61"/>
      <c r="DB93" s="61"/>
      <c r="DC93" s="46"/>
      <c r="DD93" s="61"/>
      <c r="DE93" s="61"/>
      <c r="DF93" s="38"/>
      <c r="DG93" s="39"/>
      <c r="DH93" s="60"/>
      <c r="DI93" s="60"/>
      <c r="DJ93" s="81"/>
      <c r="DK93" s="51"/>
      <c r="DL93" s="51"/>
      <c r="DM93" s="51"/>
      <c r="DN93" s="52"/>
      <c r="DO93" s="53"/>
      <c r="DP93" s="54">
        <f t="shared" si="28"/>
        <v>0</v>
      </c>
      <c r="DQ93" s="55">
        <f t="shared" si="30"/>
        <v>-935</v>
      </c>
    </row>
    <row r="94" spans="1:121" ht="15">
      <c r="A94" s="56" t="s">
        <v>137</v>
      </c>
      <c r="B94" s="61"/>
      <c r="C94" s="61"/>
      <c r="D94" s="61"/>
      <c r="E94" s="61"/>
      <c r="F94" s="46"/>
      <c r="G94" s="61"/>
      <c r="H94" s="61"/>
      <c r="I94" s="38"/>
      <c r="J94" s="39"/>
      <c r="K94" s="60"/>
      <c r="L94" s="60"/>
      <c r="M94" s="81"/>
      <c r="N94" s="51"/>
      <c r="O94" s="51"/>
      <c r="P94" s="51"/>
      <c r="Q94" s="52"/>
      <c r="R94" s="53"/>
      <c r="S94" s="54">
        <f t="shared" si="23"/>
        <v>0</v>
      </c>
      <c r="T94" s="55">
        <f t="shared" si="29"/>
        <v>0</v>
      </c>
      <c r="V94" s="56" t="s">
        <v>137</v>
      </c>
      <c r="W94" s="61"/>
      <c r="X94" s="61"/>
      <c r="Y94" s="61"/>
      <c r="Z94" s="61"/>
      <c r="AA94" s="46"/>
      <c r="AB94" s="61"/>
      <c r="AC94" s="61"/>
      <c r="AD94" s="38"/>
      <c r="AE94" s="39"/>
      <c r="AF94" s="60"/>
      <c r="AG94" s="60"/>
      <c r="AH94" s="81"/>
      <c r="AI94" s="51"/>
      <c r="AJ94" s="51"/>
      <c r="AK94" s="51"/>
      <c r="AL94" s="52"/>
      <c r="AM94" s="53"/>
      <c r="AN94" s="54">
        <f t="shared" si="24"/>
        <v>0</v>
      </c>
      <c r="AO94" s="55">
        <f t="shared" si="19"/>
        <v>99</v>
      </c>
      <c r="AP94" s="56" t="s">
        <v>137</v>
      </c>
      <c r="AQ94" s="61"/>
      <c r="AR94" s="61"/>
      <c r="AS94" s="61"/>
      <c r="AT94" s="61"/>
      <c r="AU94" s="46"/>
      <c r="AV94" s="61"/>
      <c r="AW94" s="61"/>
      <c r="AX94" s="38"/>
      <c r="AY94" s="39"/>
      <c r="AZ94" s="60"/>
      <c r="BA94" s="60"/>
      <c r="BB94" s="81"/>
      <c r="BC94" s="51"/>
      <c r="BD94" s="51"/>
      <c r="BE94" s="51"/>
      <c r="BF94" s="52"/>
      <c r="BG94" s="53"/>
      <c r="BH94" s="54">
        <f t="shared" si="25"/>
        <v>0</v>
      </c>
      <c r="BI94" s="55">
        <f t="shared" si="20"/>
        <v>4342</v>
      </c>
      <c r="BJ94" s="56" t="s">
        <v>137</v>
      </c>
      <c r="BK94" s="61"/>
      <c r="BL94" s="61"/>
      <c r="BM94" s="61"/>
      <c r="BN94" s="61"/>
      <c r="BO94" s="46"/>
      <c r="BP94" s="61"/>
      <c r="BQ94" s="61"/>
      <c r="BR94" s="38"/>
      <c r="BS94" s="39"/>
      <c r="BT94" s="60"/>
      <c r="BU94" s="60"/>
      <c r="BV94" s="81"/>
      <c r="BW94" s="51"/>
      <c r="BX94" s="51"/>
      <c r="BY94" s="51"/>
      <c r="BZ94" s="52"/>
      <c r="CA94" s="53"/>
      <c r="CB94" s="54">
        <f t="shared" si="26"/>
        <v>0</v>
      </c>
      <c r="CC94" s="55">
        <f t="shared" si="21"/>
        <v>0</v>
      </c>
      <c r="CD94" s="56" t="s">
        <v>137</v>
      </c>
      <c r="CE94" s="61"/>
      <c r="CF94" s="61"/>
      <c r="CG94" s="61"/>
      <c r="CH94" s="61"/>
      <c r="CI94" s="46"/>
      <c r="CJ94" s="61"/>
      <c r="CK94" s="61"/>
      <c r="CL94" s="38"/>
      <c r="CM94" s="39"/>
      <c r="CN94" s="60"/>
      <c r="CO94" s="60"/>
      <c r="CP94" s="81"/>
      <c r="CQ94" s="51"/>
      <c r="CR94" s="51"/>
      <c r="CS94" s="51"/>
      <c r="CT94" s="52"/>
      <c r="CU94" s="53"/>
      <c r="CV94" s="54">
        <f t="shared" si="27"/>
        <v>0</v>
      </c>
      <c r="CW94" s="55">
        <f t="shared" si="22"/>
        <v>73</v>
      </c>
      <c r="CX94" s="56" t="s">
        <v>137</v>
      </c>
      <c r="CY94" s="61"/>
      <c r="CZ94" s="61"/>
      <c r="DA94" s="61"/>
      <c r="DB94" s="61"/>
      <c r="DC94" s="46"/>
      <c r="DD94" s="61"/>
      <c r="DE94" s="61"/>
      <c r="DF94" s="38"/>
      <c r="DG94" s="39"/>
      <c r="DH94" s="60"/>
      <c r="DI94" s="60"/>
      <c r="DJ94" s="81"/>
      <c r="DK94" s="51"/>
      <c r="DL94" s="51"/>
      <c r="DM94" s="51"/>
      <c r="DN94" s="52"/>
      <c r="DO94" s="53"/>
      <c r="DP94" s="54">
        <f t="shared" si="28"/>
        <v>0</v>
      </c>
      <c r="DQ94" s="55">
        <f t="shared" si="30"/>
        <v>-935</v>
      </c>
    </row>
    <row r="95" spans="1:121" ht="15">
      <c r="A95" s="56" t="s">
        <v>138</v>
      </c>
      <c r="B95" s="61"/>
      <c r="C95" s="61"/>
      <c r="D95" s="61"/>
      <c r="E95" s="61"/>
      <c r="F95" s="46"/>
      <c r="G95" s="61"/>
      <c r="H95" s="61"/>
      <c r="I95" s="38"/>
      <c r="J95" s="39"/>
      <c r="K95" s="60"/>
      <c r="L95" s="60"/>
      <c r="M95" s="60"/>
      <c r="N95" s="51"/>
      <c r="O95" s="51"/>
      <c r="P95" s="51"/>
      <c r="Q95" s="52"/>
      <c r="R95" s="53"/>
      <c r="S95" s="54">
        <f t="shared" si="23"/>
        <v>0</v>
      </c>
      <c r="T95" s="55">
        <f t="shared" si="29"/>
        <v>0</v>
      </c>
      <c r="V95" s="56" t="s">
        <v>138</v>
      </c>
      <c r="W95" s="61"/>
      <c r="X95" s="61"/>
      <c r="Y95" s="61"/>
      <c r="Z95" s="61"/>
      <c r="AA95" s="46"/>
      <c r="AB95" s="61"/>
      <c r="AC95" s="61"/>
      <c r="AD95" s="38"/>
      <c r="AE95" s="39"/>
      <c r="AF95" s="60"/>
      <c r="AG95" s="60"/>
      <c r="AH95" s="60"/>
      <c r="AI95" s="51"/>
      <c r="AJ95" s="51"/>
      <c r="AK95" s="51"/>
      <c r="AL95" s="52"/>
      <c r="AM95" s="53"/>
      <c r="AN95" s="54">
        <f t="shared" si="24"/>
        <v>0</v>
      </c>
      <c r="AO95" s="55">
        <f t="shared" si="19"/>
        <v>99</v>
      </c>
      <c r="AP95" s="56" t="s">
        <v>138</v>
      </c>
      <c r="AQ95" s="61"/>
      <c r="AR95" s="61"/>
      <c r="AS95" s="61"/>
      <c r="AT95" s="61"/>
      <c r="AU95" s="46"/>
      <c r="AV95" s="61"/>
      <c r="AW95" s="61"/>
      <c r="AX95" s="38"/>
      <c r="AY95" s="39"/>
      <c r="AZ95" s="60"/>
      <c r="BA95" s="60"/>
      <c r="BB95" s="60"/>
      <c r="BC95" s="51"/>
      <c r="BD95" s="51"/>
      <c r="BE95" s="51"/>
      <c r="BF95" s="52"/>
      <c r="BG95" s="53"/>
      <c r="BH95" s="54">
        <f t="shared" si="25"/>
        <v>0</v>
      </c>
      <c r="BI95" s="55">
        <f t="shared" si="20"/>
        <v>4342</v>
      </c>
      <c r="BJ95" s="56" t="s">
        <v>138</v>
      </c>
      <c r="BK95" s="61"/>
      <c r="BL95" s="61"/>
      <c r="BM95" s="61"/>
      <c r="BN95" s="61"/>
      <c r="BO95" s="46"/>
      <c r="BP95" s="61"/>
      <c r="BQ95" s="61"/>
      <c r="BR95" s="38"/>
      <c r="BS95" s="39"/>
      <c r="BT95" s="60"/>
      <c r="BU95" s="60"/>
      <c r="BV95" s="60"/>
      <c r="BW95" s="51"/>
      <c r="BX95" s="51"/>
      <c r="BY95" s="51"/>
      <c r="BZ95" s="52"/>
      <c r="CA95" s="53"/>
      <c r="CB95" s="54">
        <f t="shared" si="26"/>
        <v>0</v>
      </c>
      <c r="CC95" s="55">
        <f t="shared" si="21"/>
        <v>0</v>
      </c>
      <c r="CD95" s="56" t="s">
        <v>138</v>
      </c>
      <c r="CE95" s="61"/>
      <c r="CF95" s="61"/>
      <c r="CG95" s="61"/>
      <c r="CH95" s="61"/>
      <c r="CI95" s="46"/>
      <c r="CJ95" s="61"/>
      <c r="CK95" s="61"/>
      <c r="CL95" s="38"/>
      <c r="CM95" s="39"/>
      <c r="CN95" s="60"/>
      <c r="CO95" s="60"/>
      <c r="CP95" s="60"/>
      <c r="CQ95" s="51"/>
      <c r="CR95" s="51"/>
      <c r="CS95" s="51"/>
      <c r="CT95" s="52"/>
      <c r="CU95" s="53"/>
      <c r="CV95" s="54">
        <f t="shared" si="27"/>
        <v>0</v>
      </c>
      <c r="CW95" s="55">
        <f t="shared" si="22"/>
        <v>73</v>
      </c>
      <c r="CX95" s="56" t="s">
        <v>138</v>
      </c>
      <c r="CY95" s="61"/>
      <c r="CZ95" s="61"/>
      <c r="DA95" s="61"/>
      <c r="DB95" s="61"/>
      <c r="DC95" s="46"/>
      <c r="DD95" s="61"/>
      <c r="DE95" s="61"/>
      <c r="DF95" s="38"/>
      <c r="DG95" s="39"/>
      <c r="DH95" s="60"/>
      <c r="DI95" s="60"/>
      <c r="DJ95" s="60"/>
      <c r="DK95" s="51"/>
      <c r="DL95" s="51"/>
      <c r="DM95" s="51"/>
      <c r="DN95" s="52"/>
      <c r="DO95" s="53"/>
      <c r="DP95" s="54">
        <f t="shared" si="28"/>
        <v>0</v>
      </c>
      <c r="DQ95" s="55">
        <f t="shared" si="30"/>
        <v>-935</v>
      </c>
    </row>
    <row r="96" spans="1:121" ht="15">
      <c r="A96" s="56" t="s">
        <v>139</v>
      </c>
      <c r="B96" s="61"/>
      <c r="C96" s="61"/>
      <c r="D96" s="61"/>
      <c r="E96" s="61"/>
      <c r="F96" s="46"/>
      <c r="G96" s="61"/>
      <c r="H96" s="61"/>
      <c r="I96" s="38"/>
      <c r="J96" s="39"/>
      <c r="K96" s="39"/>
      <c r="L96" s="39"/>
      <c r="M96" s="39"/>
      <c r="N96" s="51"/>
      <c r="O96" s="51"/>
      <c r="P96" s="51"/>
      <c r="Q96" s="52"/>
      <c r="R96" s="53"/>
      <c r="S96" s="54">
        <f t="shared" si="23"/>
        <v>0</v>
      </c>
      <c r="T96" s="55">
        <f t="shared" si="29"/>
        <v>0</v>
      </c>
      <c r="V96" s="56" t="s">
        <v>139</v>
      </c>
      <c r="W96" s="61"/>
      <c r="X96" s="61"/>
      <c r="Y96" s="61"/>
      <c r="Z96" s="61"/>
      <c r="AA96" s="46"/>
      <c r="AB96" s="61"/>
      <c r="AC96" s="61"/>
      <c r="AD96" s="38"/>
      <c r="AE96" s="39"/>
      <c r="AF96" s="39"/>
      <c r="AG96" s="39"/>
      <c r="AH96" s="39"/>
      <c r="AI96" s="51"/>
      <c r="AJ96" s="51"/>
      <c r="AK96" s="51"/>
      <c r="AL96" s="52"/>
      <c r="AM96" s="53"/>
      <c r="AN96" s="54">
        <f t="shared" si="24"/>
        <v>0</v>
      </c>
      <c r="AO96" s="55">
        <f t="shared" si="19"/>
        <v>99</v>
      </c>
      <c r="AP96" s="56" t="s">
        <v>139</v>
      </c>
      <c r="AQ96" s="61"/>
      <c r="AR96" s="61"/>
      <c r="AS96" s="61"/>
      <c r="AT96" s="61"/>
      <c r="AU96" s="46"/>
      <c r="AV96" s="61"/>
      <c r="AW96" s="61"/>
      <c r="AX96" s="38"/>
      <c r="AY96" s="39"/>
      <c r="AZ96" s="39"/>
      <c r="BA96" s="39"/>
      <c r="BB96" s="39"/>
      <c r="BC96" s="51"/>
      <c r="BD96" s="51"/>
      <c r="BE96" s="51"/>
      <c r="BF96" s="52"/>
      <c r="BG96" s="53"/>
      <c r="BH96" s="54">
        <f t="shared" si="25"/>
        <v>0</v>
      </c>
      <c r="BI96" s="55">
        <f t="shared" si="20"/>
        <v>4342</v>
      </c>
      <c r="BJ96" s="56" t="s">
        <v>139</v>
      </c>
      <c r="BK96" s="61"/>
      <c r="BL96" s="61"/>
      <c r="BM96" s="61"/>
      <c r="BN96" s="61"/>
      <c r="BO96" s="46"/>
      <c r="BP96" s="61"/>
      <c r="BQ96" s="61"/>
      <c r="BR96" s="38"/>
      <c r="BS96" s="39"/>
      <c r="BT96" s="39"/>
      <c r="BU96" s="39"/>
      <c r="BV96" s="39"/>
      <c r="BW96" s="51"/>
      <c r="BX96" s="51"/>
      <c r="BY96" s="51"/>
      <c r="BZ96" s="52"/>
      <c r="CA96" s="53"/>
      <c r="CB96" s="54">
        <f t="shared" si="26"/>
        <v>0</v>
      </c>
      <c r="CC96" s="55">
        <f t="shared" si="21"/>
        <v>0</v>
      </c>
      <c r="CD96" s="56" t="s">
        <v>139</v>
      </c>
      <c r="CE96" s="61"/>
      <c r="CF96" s="61"/>
      <c r="CG96" s="61"/>
      <c r="CH96" s="61"/>
      <c r="CI96" s="46"/>
      <c r="CJ96" s="61"/>
      <c r="CK96" s="61"/>
      <c r="CL96" s="38"/>
      <c r="CM96" s="39"/>
      <c r="CN96" s="39"/>
      <c r="CO96" s="39"/>
      <c r="CP96" s="39"/>
      <c r="CQ96" s="51"/>
      <c r="CR96" s="51"/>
      <c r="CS96" s="51"/>
      <c r="CT96" s="52"/>
      <c r="CU96" s="53"/>
      <c r="CV96" s="54">
        <f t="shared" si="27"/>
        <v>0</v>
      </c>
      <c r="CW96" s="55">
        <f t="shared" si="22"/>
        <v>73</v>
      </c>
      <c r="CX96" s="56" t="s">
        <v>139</v>
      </c>
      <c r="CY96" s="61"/>
      <c r="CZ96" s="61"/>
      <c r="DA96" s="61"/>
      <c r="DB96" s="61"/>
      <c r="DC96" s="46"/>
      <c r="DD96" s="61"/>
      <c r="DE96" s="61"/>
      <c r="DF96" s="38"/>
      <c r="DG96" s="39"/>
      <c r="DH96" s="39"/>
      <c r="DI96" s="39"/>
      <c r="DJ96" s="39"/>
      <c r="DK96" s="51"/>
      <c r="DL96" s="51"/>
      <c r="DM96" s="51"/>
      <c r="DN96" s="52"/>
      <c r="DO96" s="53"/>
      <c r="DP96" s="54">
        <f t="shared" si="28"/>
        <v>0</v>
      </c>
      <c r="DQ96" s="55">
        <f t="shared" si="30"/>
        <v>-935</v>
      </c>
    </row>
    <row r="97" spans="1:121" ht="15">
      <c r="A97" s="56" t="s">
        <v>140</v>
      </c>
      <c r="B97" s="61"/>
      <c r="C97" s="61"/>
      <c r="D97" s="61"/>
      <c r="E97" s="61"/>
      <c r="F97" s="46"/>
      <c r="G97" s="61"/>
      <c r="H97" s="61"/>
      <c r="I97" s="38"/>
      <c r="J97" s="39"/>
      <c r="K97" s="39"/>
      <c r="L97" s="39"/>
      <c r="M97" s="39"/>
      <c r="N97" s="51"/>
      <c r="O97" s="51"/>
      <c r="P97" s="51"/>
      <c r="Q97" s="52"/>
      <c r="R97" s="53"/>
      <c r="S97" s="54">
        <f t="shared" si="23"/>
        <v>0</v>
      </c>
      <c r="T97" s="55">
        <f t="shared" si="29"/>
        <v>0</v>
      </c>
      <c r="V97" s="56" t="s">
        <v>140</v>
      </c>
      <c r="W97" s="61"/>
      <c r="X97" s="61"/>
      <c r="Y97" s="61"/>
      <c r="Z97" s="61"/>
      <c r="AA97" s="46"/>
      <c r="AB97" s="61"/>
      <c r="AC97" s="61"/>
      <c r="AD97" s="38"/>
      <c r="AE97" s="39"/>
      <c r="AF97" s="39"/>
      <c r="AG97" s="39"/>
      <c r="AH97" s="39"/>
      <c r="AI97" s="51"/>
      <c r="AJ97" s="51"/>
      <c r="AK97" s="51"/>
      <c r="AL97" s="52"/>
      <c r="AM97" s="53"/>
      <c r="AN97" s="54">
        <f t="shared" si="24"/>
        <v>0</v>
      </c>
      <c r="AO97" s="55">
        <f t="shared" si="19"/>
        <v>99</v>
      </c>
      <c r="AP97" s="56" t="s">
        <v>140</v>
      </c>
      <c r="AQ97" s="61"/>
      <c r="AR97" s="61"/>
      <c r="AS97" s="61"/>
      <c r="AT97" s="61"/>
      <c r="AU97" s="46"/>
      <c r="AV97" s="61"/>
      <c r="AW97" s="61"/>
      <c r="AX97" s="38"/>
      <c r="AY97" s="39"/>
      <c r="AZ97" s="39"/>
      <c r="BA97" s="39"/>
      <c r="BB97" s="39"/>
      <c r="BC97" s="51"/>
      <c r="BD97" s="51"/>
      <c r="BE97" s="51"/>
      <c r="BF97" s="52"/>
      <c r="BG97" s="53"/>
      <c r="BH97" s="54">
        <f t="shared" si="25"/>
        <v>0</v>
      </c>
      <c r="BI97" s="55">
        <f t="shared" si="20"/>
        <v>4342</v>
      </c>
      <c r="BJ97" s="56" t="s">
        <v>140</v>
      </c>
      <c r="BK97" s="61"/>
      <c r="BL97" s="61"/>
      <c r="BM97" s="61"/>
      <c r="BN97" s="61"/>
      <c r="BO97" s="46"/>
      <c r="BP97" s="61"/>
      <c r="BQ97" s="61"/>
      <c r="BR97" s="38"/>
      <c r="BS97" s="39"/>
      <c r="BT97" s="39"/>
      <c r="BU97" s="39"/>
      <c r="BV97" s="39"/>
      <c r="BW97" s="51"/>
      <c r="BX97" s="51"/>
      <c r="BY97" s="51"/>
      <c r="BZ97" s="52"/>
      <c r="CA97" s="53"/>
      <c r="CB97" s="54">
        <f t="shared" si="26"/>
        <v>0</v>
      </c>
      <c r="CC97" s="55">
        <f t="shared" si="21"/>
        <v>0</v>
      </c>
      <c r="CD97" s="56" t="s">
        <v>140</v>
      </c>
      <c r="CE97" s="61"/>
      <c r="CF97" s="61"/>
      <c r="CG97" s="61"/>
      <c r="CH97" s="61"/>
      <c r="CI97" s="46"/>
      <c r="CJ97" s="61"/>
      <c r="CK97" s="61"/>
      <c r="CL97" s="38"/>
      <c r="CM97" s="39"/>
      <c r="CN97" s="39"/>
      <c r="CO97" s="39"/>
      <c r="CP97" s="39"/>
      <c r="CQ97" s="51"/>
      <c r="CR97" s="51"/>
      <c r="CS97" s="51"/>
      <c r="CT97" s="52"/>
      <c r="CU97" s="53"/>
      <c r="CV97" s="54">
        <f t="shared" si="27"/>
        <v>0</v>
      </c>
      <c r="CW97" s="55">
        <f t="shared" si="22"/>
        <v>73</v>
      </c>
      <c r="CX97" s="56" t="s">
        <v>140</v>
      </c>
      <c r="CY97" s="61"/>
      <c r="CZ97" s="61"/>
      <c r="DA97" s="61"/>
      <c r="DB97" s="61"/>
      <c r="DC97" s="46"/>
      <c r="DD97" s="61"/>
      <c r="DE97" s="61"/>
      <c r="DF97" s="38"/>
      <c r="DG97" s="39"/>
      <c r="DH97" s="39"/>
      <c r="DI97" s="39"/>
      <c r="DJ97" s="39"/>
      <c r="DK97" s="51"/>
      <c r="DL97" s="51"/>
      <c r="DM97" s="51"/>
      <c r="DN97" s="52"/>
      <c r="DO97" s="53"/>
      <c r="DP97" s="54">
        <f t="shared" si="28"/>
        <v>0</v>
      </c>
      <c r="DQ97" s="55">
        <f t="shared" si="30"/>
        <v>-935</v>
      </c>
    </row>
    <row r="98" spans="1:121" ht="15">
      <c r="A98" s="56" t="s">
        <v>141</v>
      </c>
      <c r="B98" s="61"/>
      <c r="C98" s="61"/>
      <c r="D98" s="61"/>
      <c r="E98" s="61"/>
      <c r="F98" s="46"/>
      <c r="G98" s="61"/>
      <c r="H98" s="61"/>
      <c r="I98" s="38"/>
      <c r="J98" s="39"/>
      <c r="K98" s="39"/>
      <c r="L98" s="39"/>
      <c r="M98" s="39"/>
      <c r="N98" s="51"/>
      <c r="O98" s="51"/>
      <c r="P98" s="51"/>
      <c r="Q98" s="52"/>
      <c r="R98" s="53"/>
      <c r="S98" s="54">
        <f t="shared" si="23"/>
        <v>0</v>
      </c>
      <c r="T98" s="55">
        <f t="shared" si="29"/>
        <v>0</v>
      </c>
      <c r="V98" s="56" t="s">
        <v>141</v>
      </c>
      <c r="W98" s="61"/>
      <c r="X98" s="61"/>
      <c r="Y98" s="61"/>
      <c r="Z98" s="61"/>
      <c r="AA98" s="46"/>
      <c r="AB98" s="61"/>
      <c r="AC98" s="61"/>
      <c r="AD98" s="38"/>
      <c r="AE98" s="39"/>
      <c r="AF98" s="39"/>
      <c r="AG98" s="39"/>
      <c r="AH98" s="39"/>
      <c r="AI98" s="51"/>
      <c r="AJ98" s="51"/>
      <c r="AK98" s="51"/>
      <c r="AL98" s="52"/>
      <c r="AM98" s="53"/>
      <c r="AN98" s="54">
        <f t="shared" si="24"/>
        <v>0</v>
      </c>
      <c r="AO98" s="55">
        <f t="shared" si="19"/>
        <v>99</v>
      </c>
      <c r="AP98" s="56" t="s">
        <v>141</v>
      </c>
      <c r="AQ98" s="61"/>
      <c r="AR98" s="61"/>
      <c r="AS98" s="61"/>
      <c r="AT98" s="61"/>
      <c r="AU98" s="46"/>
      <c r="AV98" s="61"/>
      <c r="AW98" s="61"/>
      <c r="AX98" s="38"/>
      <c r="AY98" s="39"/>
      <c r="AZ98" s="39"/>
      <c r="BA98" s="39"/>
      <c r="BB98" s="39"/>
      <c r="BC98" s="51"/>
      <c r="BD98" s="51"/>
      <c r="BE98" s="51"/>
      <c r="BF98" s="52"/>
      <c r="BG98" s="53"/>
      <c r="BH98" s="54">
        <f t="shared" si="25"/>
        <v>0</v>
      </c>
      <c r="BI98" s="55">
        <f t="shared" si="20"/>
        <v>4342</v>
      </c>
      <c r="BJ98" s="56" t="s">
        <v>141</v>
      </c>
      <c r="BK98" s="61"/>
      <c r="BL98" s="61"/>
      <c r="BM98" s="61"/>
      <c r="BN98" s="61"/>
      <c r="BO98" s="46"/>
      <c r="BP98" s="61"/>
      <c r="BQ98" s="61"/>
      <c r="BR98" s="38"/>
      <c r="BS98" s="39"/>
      <c r="BT98" s="39"/>
      <c r="BU98" s="39"/>
      <c r="BV98" s="39"/>
      <c r="BW98" s="51"/>
      <c r="BX98" s="51"/>
      <c r="BY98" s="51"/>
      <c r="BZ98" s="52"/>
      <c r="CA98" s="53"/>
      <c r="CB98" s="54">
        <f t="shared" si="26"/>
        <v>0</v>
      </c>
      <c r="CC98" s="55">
        <f t="shared" si="21"/>
        <v>0</v>
      </c>
      <c r="CD98" s="56" t="s">
        <v>141</v>
      </c>
      <c r="CE98" s="61"/>
      <c r="CF98" s="61"/>
      <c r="CG98" s="61"/>
      <c r="CH98" s="61"/>
      <c r="CI98" s="46"/>
      <c r="CJ98" s="61"/>
      <c r="CK98" s="61"/>
      <c r="CL98" s="38"/>
      <c r="CM98" s="39"/>
      <c r="CN98" s="39"/>
      <c r="CO98" s="39"/>
      <c r="CP98" s="39"/>
      <c r="CQ98" s="51"/>
      <c r="CR98" s="51"/>
      <c r="CS98" s="51"/>
      <c r="CT98" s="52"/>
      <c r="CU98" s="53"/>
      <c r="CV98" s="54">
        <f t="shared" si="27"/>
        <v>0</v>
      </c>
      <c r="CW98" s="55">
        <f t="shared" si="22"/>
        <v>73</v>
      </c>
      <c r="CX98" s="56" t="s">
        <v>141</v>
      </c>
      <c r="CY98" s="61"/>
      <c r="CZ98" s="61"/>
      <c r="DA98" s="61"/>
      <c r="DB98" s="61"/>
      <c r="DC98" s="46"/>
      <c r="DD98" s="61"/>
      <c r="DE98" s="61"/>
      <c r="DF98" s="38"/>
      <c r="DG98" s="39"/>
      <c r="DH98" s="39"/>
      <c r="DI98" s="39"/>
      <c r="DJ98" s="39"/>
      <c r="DK98" s="51"/>
      <c r="DL98" s="51"/>
      <c r="DM98" s="51"/>
      <c r="DN98" s="52"/>
      <c r="DO98" s="53"/>
      <c r="DP98" s="54">
        <f t="shared" si="28"/>
        <v>0</v>
      </c>
      <c r="DQ98" s="55">
        <f t="shared" si="30"/>
        <v>-935</v>
      </c>
    </row>
    <row r="99" spans="1:121" ht="15">
      <c r="A99" s="56" t="s">
        <v>142</v>
      </c>
      <c r="B99" s="61"/>
      <c r="C99" s="61"/>
      <c r="D99" s="61"/>
      <c r="E99" s="61"/>
      <c r="F99" s="46"/>
      <c r="G99" s="61"/>
      <c r="H99" s="61"/>
      <c r="I99" s="38"/>
      <c r="J99" s="39"/>
      <c r="K99" s="39"/>
      <c r="L99" s="39"/>
      <c r="M99" s="39"/>
      <c r="N99" s="51"/>
      <c r="O99" s="51"/>
      <c r="P99" s="51"/>
      <c r="Q99" s="52"/>
      <c r="R99" s="53"/>
      <c r="S99" s="54">
        <f t="shared" si="23"/>
        <v>0</v>
      </c>
      <c r="T99" s="55">
        <f t="shared" si="29"/>
        <v>0</v>
      </c>
      <c r="V99" s="56" t="s">
        <v>142</v>
      </c>
      <c r="W99" s="61"/>
      <c r="X99" s="61"/>
      <c r="Y99" s="61"/>
      <c r="Z99" s="61"/>
      <c r="AA99" s="46"/>
      <c r="AB99" s="61"/>
      <c r="AC99" s="61"/>
      <c r="AD99" s="38"/>
      <c r="AE99" s="39"/>
      <c r="AF99" s="39"/>
      <c r="AG99" s="39"/>
      <c r="AH99" s="39"/>
      <c r="AI99" s="51"/>
      <c r="AJ99" s="51"/>
      <c r="AK99" s="51"/>
      <c r="AL99" s="52"/>
      <c r="AM99" s="53"/>
      <c r="AN99" s="54">
        <f t="shared" si="24"/>
        <v>0</v>
      </c>
      <c r="AO99" s="55">
        <f t="shared" si="19"/>
        <v>99</v>
      </c>
      <c r="AP99" s="56" t="s">
        <v>142</v>
      </c>
      <c r="AQ99" s="61"/>
      <c r="AR99" s="61"/>
      <c r="AS99" s="61"/>
      <c r="AT99" s="61"/>
      <c r="AU99" s="46"/>
      <c r="AV99" s="61"/>
      <c r="AW99" s="61"/>
      <c r="AX99" s="38"/>
      <c r="AY99" s="39"/>
      <c r="AZ99" s="39"/>
      <c r="BA99" s="39"/>
      <c r="BB99" s="39"/>
      <c r="BC99" s="51"/>
      <c r="BD99" s="51"/>
      <c r="BE99" s="51"/>
      <c r="BF99" s="52"/>
      <c r="BG99" s="53"/>
      <c r="BH99" s="54">
        <f t="shared" si="25"/>
        <v>0</v>
      </c>
      <c r="BI99" s="55">
        <f t="shared" si="20"/>
        <v>4342</v>
      </c>
      <c r="BJ99" s="56" t="s">
        <v>142</v>
      </c>
      <c r="BK99" s="61"/>
      <c r="BL99" s="61"/>
      <c r="BM99" s="61"/>
      <c r="BN99" s="61"/>
      <c r="BO99" s="46"/>
      <c r="BP99" s="61"/>
      <c r="BQ99" s="61"/>
      <c r="BR99" s="38"/>
      <c r="BS99" s="39"/>
      <c r="BT99" s="39"/>
      <c r="BU99" s="39"/>
      <c r="BV99" s="39"/>
      <c r="BW99" s="51"/>
      <c r="BX99" s="51"/>
      <c r="BY99" s="51"/>
      <c r="BZ99" s="52"/>
      <c r="CA99" s="53"/>
      <c r="CB99" s="54">
        <f t="shared" si="26"/>
        <v>0</v>
      </c>
      <c r="CC99" s="55">
        <f t="shared" si="21"/>
        <v>0</v>
      </c>
      <c r="CD99" s="56" t="s">
        <v>142</v>
      </c>
      <c r="CE99" s="61"/>
      <c r="CF99" s="61"/>
      <c r="CG99" s="61"/>
      <c r="CH99" s="61"/>
      <c r="CI99" s="46"/>
      <c r="CJ99" s="61"/>
      <c r="CK99" s="61"/>
      <c r="CL99" s="38"/>
      <c r="CM99" s="39"/>
      <c r="CN99" s="39"/>
      <c r="CO99" s="39"/>
      <c r="CP99" s="39"/>
      <c r="CQ99" s="51"/>
      <c r="CR99" s="51"/>
      <c r="CS99" s="51"/>
      <c r="CT99" s="52"/>
      <c r="CU99" s="53"/>
      <c r="CV99" s="54">
        <f t="shared" si="27"/>
        <v>0</v>
      </c>
      <c r="CW99" s="55">
        <f t="shared" si="22"/>
        <v>73</v>
      </c>
      <c r="CX99" s="56" t="s">
        <v>142</v>
      </c>
      <c r="CY99" s="61"/>
      <c r="CZ99" s="61"/>
      <c r="DA99" s="61"/>
      <c r="DB99" s="61"/>
      <c r="DC99" s="46"/>
      <c r="DD99" s="61"/>
      <c r="DE99" s="61"/>
      <c r="DF99" s="38"/>
      <c r="DG99" s="39"/>
      <c r="DH99" s="39"/>
      <c r="DI99" s="39"/>
      <c r="DJ99" s="39"/>
      <c r="DK99" s="51"/>
      <c r="DL99" s="51"/>
      <c r="DM99" s="51"/>
      <c r="DN99" s="52"/>
      <c r="DO99" s="53"/>
      <c r="DP99" s="54">
        <f t="shared" si="28"/>
        <v>0</v>
      </c>
      <c r="DQ99" s="55">
        <f t="shared" si="30"/>
        <v>-935</v>
      </c>
    </row>
    <row r="100" spans="1:121" ht="15">
      <c r="A100" s="56" t="s">
        <v>143</v>
      </c>
      <c r="B100" s="61"/>
      <c r="C100" s="61"/>
      <c r="D100" s="61"/>
      <c r="E100" s="61"/>
      <c r="F100" s="46"/>
      <c r="G100" s="61"/>
      <c r="H100" s="61"/>
      <c r="I100" s="38"/>
      <c r="J100" s="39"/>
      <c r="K100" s="39"/>
      <c r="L100" s="39"/>
      <c r="M100" s="39"/>
      <c r="N100" s="51"/>
      <c r="O100" s="51"/>
      <c r="P100" s="51"/>
      <c r="Q100" s="52"/>
      <c r="R100" s="53"/>
      <c r="S100" s="54">
        <f t="shared" si="23"/>
        <v>0</v>
      </c>
      <c r="T100" s="55">
        <f t="shared" si="29"/>
        <v>0</v>
      </c>
      <c r="V100" s="56" t="s">
        <v>143</v>
      </c>
      <c r="W100" s="61"/>
      <c r="X100" s="61"/>
      <c r="Y100" s="61"/>
      <c r="Z100" s="61"/>
      <c r="AA100" s="46"/>
      <c r="AB100" s="61"/>
      <c r="AC100" s="61"/>
      <c r="AD100" s="38"/>
      <c r="AE100" s="39"/>
      <c r="AF100" s="39"/>
      <c r="AG100" s="39"/>
      <c r="AH100" s="39"/>
      <c r="AI100" s="51"/>
      <c r="AJ100" s="51"/>
      <c r="AK100" s="51"/>
      <c r="AL100" s="52"/>
      <c r="AM100" s="53"/>
      <c r="AN100" s="54">
        <f t="shared" si="24"/>
        <v>0</v>
      </c>
      <c r="AO100" s="55">
        <f t="shared" si="19"/>
        <v>99</v>
      </c>
      <c r="AP100" s="56" t="s">
        <v>143</v>
      </c>
      <c r="AQ100" s="61"/>
      <c r="AR100" s="61"/>
      <c r="AS100" s="61"/>
      <c r="AT100" s="61"/>
      <c r="AU100" s="46"/>
      <c r="AV100" s="61"/>
      <c r="AW100" s="61"/>
      <c r="AX100" s="38"/>
      <c r="AY100" s="39"/>
      <c r="AZ100" s="39"/>
      <c r="BA100" s="39"/>
      <c r="BB100" s="39"/>
      <c r="BC100" s="51"/>
      <c r="BD100" s="51"/>
      <c r="BE100" s="51"/>
      <c r="BF100" s="52"/>
      <c r="BG100" s="53"/>
      <c r="BH100" s="54">
        <f t="shared" si="25"/>
        <v>0</v>
      </c>
      <c r="BI100" s="55">
        <f t="shared" si="20"/>
        <v>4342</v>
      </c>
      <c r="BJ100" s="56" t="s">
        <v>143</v>
      </c>
      <c r="BK100" s="61"/>
      <c r="BL100" s="61"/>
      <c r="BM100" s="61"/>
      <c r="BN100" s="61"/>
      <c r="BO100" s="46"/>
      <c r="BP100" s="61"/>
      <c r="BQ100" s="61"/>
      <c r="BR100" s="38"/>
      <c r="BS100" s="39"/>
      <c r="BT100" s="39"/>
      <c r="BU100" s="39"/>
      <c r="BV100" s="39"/>
      <c r="BW100" s="51"/>
      <c r="BX100" s="51"/>
      <c r="BY100" s="51"/>
      <c r="BZ100" s="52"/>
      <c r="CA100" s="53"/>
      <c r="CB100" s="54">
        <f t="shared" si="26"/>
        <v>0</v>
      </c>
      <c r="CC100" s="55">
        <f t="shared" si="21"/>
        <v>0</v>
      </c>
      <c r="CD100" s="56" t="s">
        <v>143</v>
      </c>
      <c r="CE100" s="61"/>
      <c r="CF100" s="61"/>
      <c r="CG100" s="61"/>
      <c r="CH100" s="61"/>
      <c r="CI100" s="46"/>
      <c r="CJ100" s="61"/>
      <c r="CK100" s="61"/>
      <c r="CL100" s="38"/>
      <c r="CM100" s="39"/>
      <c r="CN100" s="39"/>
      <c r="CO100" s="39"/>
      <c r="CP100" s="39"/>
      <c r="CQ100" s="51"/>
      <c r="CR100" s="51"/>
      <c r="CS100" s="51"/>
      <c r="CT100" s="52"/>
      <c r="CU100" s="53"/>
      <c r="CV100" s="54">
        <f t="shared" si="27"/>
        <v>0</v>
      </c>
      <c r="CW100" s="55">
        <f t="shared" si="22"/>
        <v>73</v>
      </c>
      <c r="CX100" s="56" t="s">
        <v>143</v>
      </c>
      <c r="CY100" s="61"/>
      <c r="CZ100" s="61"/>
      <c r="DA100" s="61"/>
      <c r="DB100" s="61"/>
      <c r="DC100" s="46"/>
      <c r="DD100" s="61"/>
      <c r="DE100" s="61"/>
      <c r="DF100" s="38"/>
      <c r="DG100" s="39"/>
      <c r="DH100" s="39"/>
      <c r="DI100" s="39"/>
      <c r="DJ100" s="39"/>
      <c r="DK100" s="51"/>
      <c r="DL100" s="51"/>
      <c r="DM100" s="51"/>
      <c r="DN100" s="52"/>
      <c r="DO100" s="53"/>
      <c r="DP100" s="54">
        <f t="shared" si="28"/>
        <v>0</v>
      </c>
      <c r="DQ100" s="55">
        <f t="shared" si="30"/>
        <v>-935</v>
      </c>
    </row>
    <row r="101" spans="1:121" ht="15">
      <c r="A101" s="56" t="s">
        <v>144</v>
      </c>
      <c r="B101" s="61"/>
      <c r="C101" s="61"/>
      <c r="D101" s="61"/>
      <c r="E101" s="61"/>
      <c r="F101" s="46"/>
      <c r="G101" s="61"/>
      <c r="H101" s="61"/>
      <c r="I101" s="38"/>
      <c r="J101" s="39"/>
      <c r="K101" s="39"/>
      <c r="L101" s="39"/>
      <c r="M101" s="39"/>
      <c r="N101" s="51"/>
      <c r="O101" s="51"/>
      <c r="P101" s="51"/>
      <c r="Q101" s="52"/>
      <c r="R101" s="53"/>
      <c r="S101" s="54">
        <f t="shared" si="23"/>
        <v>0</v>
      </c>
      <c r="T101" s="55">
        <f t="shared" si="29"/>
        <v>0</v>
      </c>
      <c r="V101" s="56" t="s">
        <v>144</v>
      </c>
      <c r="W101" s="61"/>
      <c r="X101" s="61"/>
      <c r="Y101" s="61"/>
      <c r="Z101" s="61"/>
      <c r="AA101" s="46"/>
      <c r="AB101" s="61"/>
      <c r="AC101" s="61"/>
      <c r="AD101" s="38"/>
      <c r="AE101" s="39"/>
      <c r="AF101" s="39"/>
      <c r="AG101" s="39"/>
      <c r="AH101" s="39"/>
      <c r="AI101" s="51"/>
      <c r="AJ101" s="51"/>
      <c r="AK101" s="51"/>
      <c r="AL101" s="52"/>
      <c r="AM101" s="53"/>
      <c r="AN101" s="54">
        <f t="shared" si="24"/>
        <v>0</v>
      </c>
      <c r="AO101" s="55">
        <f t="shared" si="19"/>
        <v>99</v>
      </c>
      <c r="AP101" s="56" t="s">
        <v>144</v>
      </c>
      <c r="AQ101" s="61"/>
      <c r="AR101" s="61"/>
      <c r="AS101" s="61"/>
      <c r="AT101" s="61"/>
      <c r="AU101" s="46"/>
      <c r="AV101" s="61"/>
      <c r="AW101" s="61"/>
      <c r="AX101" s="38"/>
      <c r="AY101" s="39"/>
      <c r="AZ101" s="39"/>
      <c r="BA101" s="39"/>
      <c r="BB101" s="39"/>
      <c r="BC101" s="51"/>
      <c r="BD101" s="51"/>
      <c r="BE101" s="51"/>
      <c r="BF101" s="52"/>
      <c r="BG101" s="53"/>
      <c r="BH101" s="54">
        <f t="shared" si="25"/>
        <v>0</v>
      </c>
      <c r="BI101" s="55">
        <f t="shared" si="20"/>
        <v>4342</v>
      </c>
      <c r="BJ101" s="56" t="s">
        <v>144</v>
      </c>
      <c r="BK101" s="61"/>
      <c r="BL101" s="61"/>
      <c r="BM101" s="61"/>
      <c r="BN101" s="61"/>
      <c r="BO101" s="46"/>
      <c r="BP101" s="61"/>
      <c r="BQ101" s="61"/>
      <c r="BR101" s="38"/>
      <c r="BS101" s="39"/>
      <c r="BT101" s="39"/>
      <c r="BU101" s="39"/>
      <c r="BV101" s="39"/>
      <c r="BW101" s="51"/>
      <c r="BX101" s="51"/>
      <c r="BY101" s="51"/>
      <c r="BZ101" s="52"/>
      <c r="CA101" s="53"/>
      <c r="CB101" s="54">
        <f t="shared" si="26"/>
        <v>0</v>
      </c>
      <c r="CC101" s="55">
        <f t="shared" si="21"/>
        <v>0</v>
      </c>
      <c r="CD101" s="56" t="s">
        <v>144</v>
      </c>
      <c r="CE101" s="61"/>
      <c r="CF101" s="61"/>
      <c r="CG101" s="61"/>
      <c r="CH101" s="61"/>
      <c r="CI101" s="46"/>
      <c r="CJ101" s="61"/>
      <c r="CK101" s="61"/>
      <c r="CL101" s="38"/>
      <c r="CM101" s="39"/>
      <c r="CN101" s="39"/>
      <c r="CO101" s="39"/>
      <c r="CP101" s="39"/>
      <c r="CQ101" s="51"/>
      <c r="CR101" s="51"/>
      <c r="CS101" s="51"/>
      <c r="CT101" s="52"/>
      <c r="CU101" s="53"/>
      <c r="CV101" s="54">
        <f t="shared" si="27"/>
        <v>0</v>
      </c>
      <c r="CW101" s="55">
        <f t="shared" si="22"/>
        <v>73</v>
      </c>
      <c r="CX101" s="56" t="s">
        <v>144</v>
      </c>
      <c r="CY101" s="61"/>
      <c r="CZ101" s="61"/>
      <c r="DA101" s="61"/>
      <c r="DB101" s="61"/>
      <c r="DC101" s="46"/>
      <c r="DD101" s="61"/>
      <c r="DE101" s="61"/>
      <c r="DF101" s="38"/>
      <c r="DG101" s="39"/>
      <c r="DH101" s="39"/>
      <c r="DI101" s="39"/>
      <c r="DJ101" s="39"/>
      <c r="DK101" s="51"/>
      <c r="DL101" s="51"/>
      <c r="DM101" s="51"/>
      <c r="DN101" s="52"/>
      <c r="DO101" s="53"/>
      <c r="DP101" s="54">
        <f t="shared" si="28"/>
        <v>0</v>
      </c>
      <c r="DQ101" s="55">
        <f t="shared" si="30"/>
        <v>-935</v>
      </c>
    </row>
    <row r="102" spans="1:121" ht="15">
      <c r="A102" s="56" t="s">
        <v>145</v>
      </c>
      <c r="B102" s="61"/>
      <c r="C102" s="61"/>
      <c r="D102" s="61"/>
      <c r="E102" s="61"/>
      <c r="F102" s="46"/>
      <c r="G102" s="61"/>
      <c r="H102" s="61"/>
      <c r="I102" s="38"/>
      <c r="J102" s="39"/>
      <c r="K102" s="39"/>
      <c r="L102" s="39"/>
      <c r="M102" s="39"/>
      <c r="N102" s="51"/>
      <c r="O102" s="51"/>
      <c r="P102" s="51"/>
      <c r="Q102" s="52"/>
      <c r="R102" s="53"/>
      <c r="S102" s="54">
        <f t="shared" si="23"/>
        <v>0</v>
      </c>
      <c r="T102" s="55">
        <f t="shared" si="29"/>
        <v>0</v>
      </c>
      <c r="V102" s="56" t="s">
        <v>145</v>
      </c>
      <c r="W102" s="61"/>
      <c r="X102" s="61"/>
      <c r="Y102" s="61"/>
      <c r="Z102" s="61"/>
      <c r="AA102" s="46"/>
      <c r="AB102" s="61"/>
      <c r="AC102" s="61"/>
      <c r="AD102" s="38"/>
      <c r="AE102" s="39"/>
      <c r="AF102" s="39"/>
      <c r="AG102" s="39"/>
      <c r="AH102" s="39"/>
      <c r="AI102" s="51"/>
      <c r="AJ102" s="51"/>
      <c r="AK102" s="51"/>
      <c r="AL102" s="52"/>
      <c r="AM102" s="53"/>
      <c r="AN102" s="54">
        <f t="shared" si="24"/>
        <v>0</v>
      </c>
      <c r="AO102" s="55">
        <f t="shared" si="19"/>
        <v>99</v>
      </c>
      <c r="AP102" s="56" t="s">
        <v>145</v>
      </c>
      <c r="AQ102" s="61"/>
      <c r="AR102" s="61"/>
      <c r="AS102" s="61"/>
      <c r="AT102" s="61"/>
      <c r="AU102" s="46"/>
      <c r="AV102" s="61"/>
      <c r="AW102" s="61"/>
      <c r="AX102" s="38"/>
      <c r="AY102" s="39"/>
      <c r="AZ102" s="39"/>
      <c r="BA102" s="39"/>
      <c r="BB102" s="39"/>
      <c r="BC102" s="51"/>
      <c r="BD102" s="51"/>
      <c r="BE102" s="51"/>
      <c r="BF102" s="52"/>
      <c r="BG102" s="53"/>
      <c r="BH102" s="54">
        <f t="shared" si="25"/>
        <v>0</v>
      </c>
      <c r="BI102" s="55">
        <f t="shared" si="20"/>
        <v>4342</v>
      </c>
      <c r="BJ102" s="56" t="s">
        <v>145</v>
      </c>
      <c r="BK102" s="61"/>
      <c r="BL102" s="61"/>
      <c r="BM102" s="61"/>
      <c r="BN102" s="61"/>
      <c r="BO102" s="46"/>
      <c r="BP102" s="61"/>
      <c r="BQ102" s="61"/>
      <c r="BR102" s="38"/>
      <c r="BS102" s="39"/>
      <c r="BT102" s="39"/>
      <c r="BU102" s="39"/>
      <c r="BV102" s="39"/>
      <c r="BW102" s="51"/>
      <c r="BX102" s="51"/>
      <c r="BY102" s="51"/>
      <c r="BZ102" s="52"/>
      <c r="CA102" s="53"/>
      <c r="CB102" s="54">
        <f t="shared" si="26"/>
        <v>0</v>
      </c>
      <c r="CC102" s="55">
        <f t="shared" si="21"/>
        <v>0</v>
      </c>
      <c r="CD102" s="56" t="s">
        <v>145</v>
      </c>
      <c r="CE102" s="61"/>
      <c r="CF102" s="61"/>
      <c r="CG102" s="61"/>
      <c r="CH102" s="61"/>
      <c r="CI102" s="46"/>
      <c r="CJ102" s="61"/>
      <c r="CK102" s="61"/>
      <c r="CL102" s="38"/>
      <c r="CM102" s="39"/>
      <c r="CN102" s="39"/>
      <c r="CO102" s="39"/>
      <c r="CP102" s="39"/>
      <c r="CQ102" s="51"/>
      <c r="CR102" s="51"/>
      <c r="CS102" s="51"/>
      <c r="CT102" s="52"/>
      <c r="CU102" s="53"/>
      <c r="CV102" s="54">
        <f t="shared" si="27"/>
        <v>0</v>
      </c>
      <c r="CW102" s="55">
        <f t="shared" si="22"/>
        <v>73</v>
      </c>
      <c r="CX102" s="56" t="s">
        <v>145</v>
      </c>
      <c r="CY102" s="61"/>
      <c r="CZ102" s="61"/>
      <c r="DA102" s="61"/>
      <c r="DB102" s="61"/>
      <c r="DC102" s="46"/>
      <c r="DD102" s="61"/>
      <c r="DE102" s="61"/>
      <c r="DF102" s="38"/>
      <c r="DG102" s="39"/>
      <c r="DH102" s="39"/>
      <c r="DI102" s="39"/>
      <c r="DJ102" s="39"/>
      <c r="DK102" s="51"/>
      <c r="DL102" s="51"/>
      <c r="DM102" s="51"/>
      <c r="DN102" s="52"/>
      <c r="DO102" s="53"/>
      <c r="DP102" s="54">
        <f t="shared" si="28"/>
        <v>0</v>
      </c>
      <c r="DQ102" s="55">
        <f t="shared" si="30"/>
        <v>-935</v>
      </c>
    </row>
    <row r="103" spans="1:121" ht="15">
      <c r="A103" s="56" t="s">
        <v>146</v>
      </c>
      <c r="B103" s="61"/>
      <c r="C103" s="61"/>
      <c r="D103" s="61"/>
      <c r="E103" s="61"/>
      <c r="F103" s="46"/>
      <c r="G103" s="61"/>
      <c r="H103" s="61"/>
      <c r="I103" s="38"/>
      <c r="J103" s="39"/>
      <c r="K103" s="39"/>
      <c r="L103" s="39"/>
      <c r="M103" s="39"/>
      <c r="N103" s="51"/>
      <c r="O103" s="51"/>
      <c r="P103" s="51"/>
      <c r="Q103" s="52"/>
      <c r="R103" s="53"/>
      <c r="S103" s="54">
        <f t="shared" si="23"/>
        <v>0</v>
      </c>
      <c r="T103" s="55">
        <f t="shared" si="29"/>
        <v>0</v>
      </c>
      <c r="V103" s="56" t="s">
        <v>146</v>
      </c>
      <c r="W103" s="61"/>
      <c r="X103" s="61"/>
      <c r="Y103" s="61"/>
      <c r="Z103" s="61"/>
      <c r="AA103" s="46"/>
      <c r="AB103" s="61"/>
      <c r="AC103" s="61"/>
      <c r="AD103" s="38"/>
      <c r="AE103" s="39"/>
      <c r="AF103" s="39"/>
      <c r="AG103" s="39"/>
      <c r="AH103" s="39"/>
      <c r="AI103" s="51"/>
      <c r="AJ103" s="51"/>
      <c r="AK103" s="51"/>
      <c r="AL103" s="52"/>
      <c r="AM103" s="53"/>
      <c r="AN103" s="54">
        <f t="shared" si="24"/>
        <v>0</v>
      </c>
      <c r="AO103" s="55">
        <f t="shared" si="19"/>
        <v>99</v>
      </c>
      <c r="AP103" s="56" t="s">
        <v>146</v>
      </c>
      <c r="AQ103" s="61"/>
      <c r="AR103" s="61"/>
      <c r="AS103" s="61"/>
      <c r="AT103" s="61"/>
      <c r="AU103" s="46"/>
      <c r="AV103" s="61"/>
      <c r="AW103" s="61"/>
      <c r="AX103" s="38"/>
      <c r="AY103" s="39"/>
      <c r="AZ103" s="39"/>
      <c r="BA103" s="39"/>
      <c r="BB103" s="39"/>
      <c r="BC103" s="51"/>
      <c r="BD103" s="51"/>
      <c r="BE103" s="51"/>
      <c r="BF103" s="52"/>
      <c r="BG103" s="53"/>
      <c r="BH103" s="54">
        <f t="shared" si="25"/>
        <v>0</v>
      </c>
      <c r="BI103" s="55">
        <f t="shared" si="20"/>
        <v>4342</v>
      </c>
      <c r="BJ103" s="56" t="s">
        <v>146</v>
      </c>
      <c r="BK103" s="61"/>
      <c r="BL103" s="61"/>
      <c r="BM103" s="61"/>
      <c r="BN103" s="61"/>
      <c r="BO103" s="46"/>
      <c r="BP103" s="61"/>
      <c r="BQ103" s="61"/>
      <c r="BR103" s="38"/>
      <c r="BS103" s="39"/>
      <c r="BT103" s="39"/>
      <c r="BU103" s="39"/>
      <c r="BV103" s="39"/>
      <c r="BW103" s="51"/>
      <c r="BX103" s="51"/>
      <c r="BY103" s="51"/>
      <c r="BZ103" s="52"/>
      <c r="CA103" s="53"/>
      <c r="CB103" s="54">
        <f t="shared" si="26"/>
        <v>0</v>
      </c>
      <c r="CC103" s="55">
        <f t="shared" si="21"/>
        <v>0</v>
      </c>
      <c r="CD103" s="56" t="s">
        <v>146</v>
      </c>
      <c r="CE103" s="61"/>
      <c r="CF103" s="61"/>
      <c r="CG103" s="61"/>
      <c r="CH103" s="61"/>
      <c r="CI103" s="46"/>
      <c r="CJ103" s="61"/>
      <c r="CK103" s="61"/>
      <c r="CL103" s="38"/>
      <c r="CM103" s="39"/>
      <c r="CN103" s="39"/>
      <c r="CO103" s="39"/>
      <c r="CP103" s="39"/>
      <c r="CQ103" s="51"/>
      <c r="CR103" s="51"/>
      <c r="CS103" s="51"/>
      <c r="CT103" s="52"/>
      <c r="CU103" s="53"/>
      <c r="CV103" s="54">
        <f t="shared" si="27"/>
        <v>0</v>
      </c>
      <c r="CW103" s="55">
        <f t="shared" si="22"/>
        <v>73</v>
      </c>
      <c r="CX103" s="56" t="s">
        <v>146</v>
      </c>
      <c r="CY103" s="61"/>
      <c r="CZ103" s="61"/>
      <c r="DA103" s="61"/>
      <c r="DB103" s="61"/>
      <c r="DC103" s="46"/>
      <c r="DD103" s="61"/>
      <c r="DE103" s="61"/>
      <c r="DF103" s="38"/>
      <c r="DG103" s="39"/>
      <c r="DH103" s="39"/>
      <c r="DI103" s="39"/>
      <c r="DJ103" s="39"/>
      <c r="DK103" s="51"/>
      <c r="DL103" s="51"/>
      <c r="DM103" s="51"/>
      <c r="DN103" s="52"/>
      <c r="DO103" s="53"/>
      <c r="DP103" s="54">
        <f t="shared" si="28"/>
        <v>0</v>
      </c>
      <c r="DQ103" s="55">
        <f t="shared" si="30"/>
        <v>-935</v>
      </c>
    </row>
    <row r="104" spans="1:121" ht="15">
      <c r="A104" s="56" t="s">
        <v>147</v>
      </c>
      <c r="B104" s="61"/>
      <c r="C104" s="61"/>
      <c r="D104" s="61"/>
      <c r="E104" s="61"/>
      <c r="F104" s="46"/>
      <c r="G104" s="61"/>
      <c r="H104" s="61"/>
      <c r="I104" s="38"/>
      <c r="J104" s="39"/>
      <c r="K104" s="39"/>
      <c r="L104" s="39"/>
      <c r="M104" s="39"/>
      <c r="N104" s="51"/>
      <c r="O104" s="51"/>
      <c r="P104" s="51"/>
      <c r="Q104" s="52"/>
      <c r="R104" s="53"/>
      <c r="S104" s="54">
        <f t="shared" si="23"/>
        <v>0</v>
      </c>
      <c r="T104" s="55">
        <f t="shared" si="29"/>
        <v>0</v>
      </c>
      <c r="V104" s="56" t="s">
        <v>147</v>
      </c>
      <c r="W104" s="61"/>
      <c r="X104" s="61"/>
      <c r="Y104" s="61"/>
      <c r="Z104" s="61"/>
      <c r="AA104" s="46"/>
      <c r="AB104" s="61"/>
      <c r="AC104" s="61"/>
      <c r="AD104" s="38"/>
      <c r="AE104" s="39"/>
      <c r="AF104" s="39"/>
      <c r="AG104" s="39"/>
      <c r="AH104" s="39"/>
      <c r="AI104" s="51"/>
      <c r="AJ104" s="51"/>
      <c r="AK104" s="51"/>
      <c r="AL104" s="52"/>
      <c r="AM104" s="53"/>
      <c r="AN104" s="54">
        <f t="shared" si="24"/>
        <v>0</v>
      </c>
      <c r="AO104" s="55">
        <f t="shared" si="19"/>
        <v>99</v>
      </c>
      <c r="AP104" s="56" t="s">
        <v>147</v>
      </c>
      <c r="AQ104" s="61"/>
      <c r="AR104" s="61"/>
      <c r="AS104" s="61"/>
      <c r="AT104" s="61"/>
      <c r="AU104" s="46"/>
      <c r="AV104" s="61"/>
      <c r="AW104" s="61"/>
      <c r="AX104" s="38"/>
      <c r="AY104" s="39"/>
      <c r="AZ104" s="39"/>
      <c r="BA104" s="39"/>
      <c r="BB104" s="39"/>
      <c r="BC104" s="51"/>
      <c r="BD104" s="51"/>
      <c r="BE104" s="51"/>
      <c r="BF104" s="52"/>
      <c r="BG104" s="53"/>
      <c r="BH104" s="54">
        <f t="shared" si="25"/>
        <v>0</v>
      </c>
      <c r="BI104" s="55">
        <f t="shared" si="20"/>
        <v>4342</v>
      </c>
      <c r="BJ104" s="56" t="s">
        <v>147</v>
      </c>
      <c r="BK104" s="61"/>
      <c r="BL104" s="61"/>
      <c r="BM104" s="61"/>
      <c r="BN104" s="61"/>
      <c r="BO104" s="46"/>
      <c r="BP104" s="61"/>
      <c r="BQ104" s="61"/>
      <c r="BR104" s="38"/>
      <c r="BS104" s="39"/>
      <c r="BT104" s="39"/>
      <c r="BU104" s="39"/>
      <c r="BV104" s="39"/>
      <c r="BW104" s="51"/>
      <c r="BX104" s="51"/>
      <c r="BY104" s="51"/>
      <c r="BZ104" s="52"/>
      <c r="CA104" s="53"/>
      <c r="CB104" s="54">
        <f t="shared" si="26"/>
        <v>0</v>
      </c>
      <c r="CC104" s="55">
        <f t="shared" si="21"/>
        <v>0</v>
      </c>
      <c r="CD104" s="56" t="s">
        <v>147</v>
      </c>
      <c r="CE104" s="61"/>
      <c r="CF104" s="61"/>
      <c r="CG104" s="61"/>
      <c r="CH104" s="61"/>
      <c r="CI104" s="46"/>
      <c r="CJ104" s="61"/>
      <c r="CK104" s="61"/>
      <c r="CL104" s="38"/>
      <c r="CM104" s="39"/>
      <c r="CN104" s="39"/>
      <c r="CO104" s="39"/>
      <c r="CP104" s="39"/>
      <c r="CQ104" s="51"/>
      <c r="CR104" s="51"/>
      <c r="CS104" s="51"/>
      <c r="CT104" s="52"/>
      <c r="CU104" s="53"/>
      <c r="CV104" s="54">
        <f t="shared" si="27"/>
        <v>0</v>
      </c>
      <c r="CW104" s="55">
        <f t="shared" si="22"/>
        <v>73</v>
      </c>
      <c r="CX104" s="56" t="s">
        <v>147</v>
      </c>
      <c r="CY104" s="61"/>
      <c r="CZ104" s="61"/>
      <c r="DA104" s="61"/>
      <c r="DB104" s="61"/>
      <c r="DC104" s="46"/>
      <c r="DD104" s="61"/>
      <c r="DE104" s="61"/>
      <c r="DF104" s="38"/>
      <c r="DG104" s="39"/>
      <c r="DH104" s="39"/>
      <c r="DI104" s="39"/>
      <c r="DJ104" s="39"/>
      <c r="DK104" s="51"/>
      <c r="DL104" s="51"/>
      <c r="DM104" s="51"/>
      <c r="DN104" s="52"/>
      <c r="DO104" s="53"/>
      <c r="DP104" s="54">
        <f t="shared" si="28"/>
        <v>0</v>
      </c>
      <c r="DQ104" s="55">
        <f t="shared" si="30"/>
        <v>-935</v>
      </c>
    </row>
    <row r="105" spans="1:121" ht="15">
      <c r="A105" s="56" t="s">
        <v>148</v>
      </c>
      <c r="B105" s="61"/>
      <c r="C105" s="61"/>
      <c r="D105" s="61"/>
      <c r="E105" s="61"/>
      <c r="F105" s="46"/>
      <c r="G105" s="61"/>
      <c r="H105" s="61"/>
      <c r="I105" s="38"/>
      <c r="J105" s="39"/>
      <c r="K105" s="39"/>
      <c r="L105" s="39"/>
      <c r="M105" s="39"/>
      <c r="N105" s="51"/>
      <c r="O105" s="51"/>
      <c r="P105" s="51"/>
      <c r="Q105" s="52"/>
      <c r="R105" s="53"/>
      <c r="S105" s="54">
        <f t="shared" si="23"/>
        <v>0</v>
      </c>
      <c r="T105" s="55">
        <f t="shared" si="29"/>
        <v>0</v>
      </c>
      <c r="V105" s="56" t="s">
        <v>148</v>
      </c>
      <c r="W105" s="61"/>
      <c r="X105" s="61"/>
      <c r="Y105" s="61"/>
      <c r="Z105" s="61"/>
      <c r="AA105" s="46"/>
      <c r="AB105" s="61"/>
      <c r="AC105" s="61"/>
      <c r="AD105" s="38"/>
      <c r="AE105" s="39"/>
      <c r="AF105" s="39"/>
      <c r="AG105" s="39"/>
      <c r="AH105" s="39"/>
      <c r="AI105" s="51"/>
      <c r="AJ105" s="51"/>
      <c r="AK105" s="51"/>
      <c r="AL105" s="52"/>
      <c r="AM105" s="53"/>
      <c r="AN105" s="54">
        <f t="shared" si="24"/>
        <v>0</v>
      </c>
      <c r="AO105" s="55">
        <f t="shared" si="19"/>
        <v>99</v>
      </c>
      <c r="AP105" s="56" t="s">
        <v>148</v>
      </c>
      <c r="AQ105" s="61"/>
      <c r="AR105" s="61"/>
      <c r="AS105" s="61"/>
      <c r="AT105" s="61"/>
      <c r="AU105" s="46"/>
      <c r="AV105" s="61"/>
      <c r="AW105" s="61"/>
      <c r="AX105" s="38"/>
      <c r="AY105" s="39"/>
      <c r="AZ105" s="39"/>
      <c r="BA105" s="39"/>
      <c r="BB105" s="39"/>
      <c r="BC105" s="51"/>
      <c r="BD105" s="51"/>
      <c r="BE105" s="51"/>
      <c r="BF105" s="52"/>
      <c r="BG105" s="53"/>
      <c r="BH105" s="54">
        <f t="shared" si="25"/>
        <v>0</v>
      </c>
      <c r="BI105" s="55">
        <f t="shared" si="20"/>
        <v>4342</v>
      </c>
      <c r="BJ105" s="56" t="s">
        <v>148</v>
      </c>
      <c r="BK105" s="61"/>
      <c r="BL105" s="61"/>
      <c r="BM105" s="61"/>
      <c r="BN105" s="61"/>
      <c r="BO105" s="46"/>
      <c r="BP105" s="61"/>
      <c r="BQ105" s="61"/>
      <c r="BR105" s="38"/>
      <c r="BS105" s="39"/>
      <c r="BT105" s="39"/>
      <c r="BU105" s="39"/>
      <c r="BV105" s="39"/>
      <c r="BW105" s="51"/>
      <c r="BX105" s="51"/>
      <c r="BY105" s="51"/>
      <c r="BZ105" s="52"/>
      <c r="CA105" s="53"/>
      <c r="CB105" s="54">
        <f t="shared" si="26"/>
        <v>0</v>
      </c>
      <c r="CC105" s="55">
        <f t="shared" si="21"/>
        <v>0</v>
      </c>
      <c r="CD105" s="56" t="s">
        <v>148</v>
      </c>
      <c r="CE105" s="61"/>
      <c r="CF105" s="61"/>
      <c r="CG105" s="61"/>
      <c r="CH105" s="61"/>
      <c r="CI105" s="46"/>
      <c r="CJ105" s="61"/>
      <c r="CK105" s="61"/>
      <c r="CL105" s="38"/>
      <c r="CM105" s="39"/>
      <c r="CN105" s="39"/>
      <c r="CO105" s="39"/>
      <c r="CP105" s="39"/>
      <c r="CQ105" s="51"/>
      <c r="CR105" s="51"/>
      <c r="CS105" s="51"/>
      <c r="CT105" s="52"/>
      <c r="CU105" s="53"/>
      <c r="CV105" s="54">
        <f t="shared" si="27"/>
        <v>0</v>
      </c>
      <c r="CW105" s="55">
        <f t="shared" si="22"/>
        <v>73</v>
      </c>
      <c r="CX105" s="56" t="s">
        <v>148</v>
      </c>
      <c r="CY105" s="61"/>
      <c r="CZ105" s="61"/>
      <c r="DA105" s="61"/>
      <c r="DB105" s="61"/>
      <c r="DC105" s="46"/>
      <c r="DD105" s="61"/>
      <c r="DE105" s="61"/>
      <c r="DF105" s="38"/>
      <c r="DG105" s="39"/>
      <c r="DH105" s="39"/>
      <c r="DI105" s="39"/>
      <c r="DJ105" s="39"/>
      <c r="DK105" s="51"/>
      <c r="DL105" s="51"/>
      <c r="DM105" s="51"/>
      <c r="DN105" s="52"/>
      <c r="DO105" s="53"/>
      <c r="DP105" s="54">
        <f t="shared" si="28"/>
        <v>0</v>
      </c>
      <c r="DQ105" s="55">
        <f t="shared" si="30"/>
        <v>-935</v>
      </c>
    </row>
    <row r="106" spans="1:121" ht="15">
      <c r="A106" s="56" t="s">
        <v>149</v>
      </c>
      <c r="B106" s="61"/>
      <c r="C106" s="61"/>
      <c r="D106" s="61"/>
      <c r="E106" s="61"/>
      <c r="F106" s="46"/>
      <c r="G106" s="61"/>
      <c r="H106" s="61"/>
      <c r="I106" s="38"/>
      <c r="J106" s="39"/>
      <c r="K106" s="39"/>
      <c r="L106" s="39"/>
      <c r="M106" s="39"/>
      <c r="N106" s="51"/>
      <c r="O106" s="51"/>
      <c r="P106" s="51"/>
      <c r="Q106" s="52"/>
      <c r="R106" s="53"/>
      <c r="S106" s="54">
        <f t="shared" si="23"/>
        <v>0</v>
      </c>
      <c r="T106" s="55">
        <f t="shared" si="29"/>
        <v>0</v>
      </c>
      <c r="V106" s="56" t="s">
        <v>149</v>
      </c>
      <c r="W106" s="61"/>
      <c r="X106" s="61"/>
      <c r="Y106" s="61"/>
      <c r="Z106" s="61"/>
      <c r="AA106" s="46"/>
      <c r="AB106" s="61"/>
      <c r="AC106" s="61"/>
      <c r="AD106" s="38"/>
      <c r="AE106" s="39"/>
      <c r="AF106" s="39"/>
      <c r="AG106" s="39"/>
      <c r="AH106" s="39"/>
      <c r="AI106" s="51"/>
      <c r="AJ106" s="51"/>
      <c r="AK106" s="51"/>
      <c r="AL106" s="52"/>
      <c r="AM106" s="53"/>
      <c r="AN106" s="54">
        <f t="shared" si="24"/>
        <v>0</v>
      </c>
      <c r="AO106" s="55">
        <f t="shared" si="19"/>
        <v>99</v>
      </c>
      <c r="AP106" s="56" t="s">
        <v>149</v>
      </c>
      <c r="AQ106" s="61"/>
      <c r="AR106" s="61"/>
      <c r="AS106" s="61"/>
      <c r="AT106" s="61"/>
      <c r="AU106" s="46"/>
      <c r="AV106" s="61"/>
      <c r="AW106" s="61"/>
      <c r="AX106" s="38"/>
      <c r="AY106" s="39"/>
      <c r="AZ106" s="39"/>
      <c r="BA106" s="39"/>
      <c r="BB106" s="39"/>
      <c r="BC106" s="51"/>
      <c r="BD106" s="51"/>
      <c r="BE106" s="51"/>
      <c r="BF106" s="52"/>
      <c r="BG106" s="53"/>
      <c r="BH106" s="54">
        <f t="shared" si="25"/>
        <v>0</v>
      </c>
      <c r="BI106" s="55">
        <f t="shared" si="20"/>
        <v>4342</v>
      </c>
      <c r="BJ106" s="56" t="s">
        <v>149</v>
      </c>
      <c r="BK106" s="61"/>
      <c r="BL106" s="61"/>
      <c r="BM106" s="61"/>
      <c r="BN106" s="61"/>
      <c r="BO106" s="46"/>
      <c r="BP106" s="61"/>
      <c r="BQ106" s="61"/>
      <c r="BR106" s="38"/>
      <c r="BS106" s="39"/>
      <c r="BT106" s="39"/>
      <c r="BU106" s="39"/>
      <c r="BV106" s="39"/>
      <c r="BW106" s="51"/>
      <c r="BX106" s="51"/>
      <c r="BY106" s="51"/>
      <c r="BZ106" s="52"/>
      <c r="CA106" s="53"/>
      <c r="CB106" s="54">
        <f t="shared" si="26"/>
        <v>0</v>
      </c>
      <c r="CC106" s="55">
        <f t="shared" si="21"/>
        <v>0</v>
      </c>
      <c r="CD106" s="56" t="s">
        <v>149</v>
      </c>
      <c r="CE106" s="61"/>
      <c r="CF106" s="61"/>
      <c r="CG106" s="61"/>
      <c r="CH106" s="61"/>
      <c r="CI106" s="46"/>
      <c r="CJ106" s="61"/>
      <c r="CK106" s="61"/>
      <c r="CL106" s="38"/>
      <c r="CM106" s="39"/>
      <c r="CN106" s="39"/>
      <c r="CO106" s="39"/>
      <c r="CP106" s="39"/>
      <c r="CQ106" s="51"/>
      <c r="CR106" s="51"/>
      <c r="CS106" s="51"/>
      <c r="CT106" s="52"/>
      <c r="CU106" s="53"/>
      <c r="CV106" s="54">
        <f t="shared" si="27"/>
        <v>0</v>
      </c>
      <c r="CW106" s="55">
        <f t="shared" si="22"/>
        <v>73</v>
      </c>
      <c r="CX106" s="56" t="s">
        <v>149</v>
      </c>
      <c r="CY106" s="61"/>
      <c r="CZ106" s="61"/>
      <c r="DA106" s="61"/>
      <c r="DB106" s="61"/>
      <c r="DC106" s="46"/>
      <c r="DD106" s="61"/>
      <c r="DE106" s="61"/>
      <c r="DF106" s="38"/>
      <c r="DG106" s="39"/>
      <c r="DH106" s="39"/>
      <c r="DI106" s="39"/>
      <c r="DJ106" s="39"/>
      <c r="DK106" s="51"/>
      <c r="DL106" s="51"/>
      <c r="DM106" s="51"/>
      <c r="DN106" s="52"/>
      <c r="DO106" s="53"/>
      <c r="DP106" s="54">
        <f t="shared" si="28"/>
        <v>0</v>
      </c>
      <c r="DQ106" s="55">
        <f t="shared" si="30"/>
        <v>-935</v>
      </c>
    </row>
    <row r="107" spans="1:121" ht="15">
      <c r="A107" s="56" t="s">
        <v>150</v>
      </c>
      <c r="B107" s="61"/>
      <c r="C107" s="61"/>
      <c r="D107" s="61"/>
      <c r="E107" s="61"/>
      <c r="F107" s="46"/>
      <c r="G107" s="61"/>
      <c r="H107" s="61"/>
      <c r="I107" s="38"/>
      <c r="J107" s="39"/>
      <c r="K107" s="39"/>
      <c r="L107" s="39"/>
      <c r="M107" s="39"/>
      <c r="N107" s="51"/>
      <c r="O107" s="51"/>
      <c r="P107" s="51"/>
      <c r="Q107" s="52"/>
      <c r="R107" s="53"/>
      <c r="S107" s="54">
        <f t="shared" si="23"/>
        <v>0</v>
      </c>
      <c r="T107" s="55">
        <f t="shared" si="29"/>
        <v>0</v>
      </c>
      <c r="V107" s="56" t="s">
        <v>150</v>
      </c>
      <c r="W107" s="61"/>
      <c r="X107" s="61"/>
      <c r="Y107" s="61"/>
      <c r="Z107" s="61"/>
      <c r="AA107" s="46"/>
      <c r="AB107" s="61"/>
      <c r="AC107" s="61"/>
      <c r="AD107" s="38"/>
      <c r="AE107" s="39"/>
      <c r="AF107" s="39"/>
      <c r="AG107" s="39"/>
      <c r="AH107" s="39"/>
      <c r="AI107" s="51"/>
      <c r="AJ107" s="51"/>
      <c r="AK107" s="51"/>
      <c r="AL107" s="52"/>
      <c r="AM107" s="53"/>
      <c r="AN107" s="54">
        <f t="shared" si="24"/>
        <v>0</v>
      </c>
      <c r="AO107" s="55">
        <f t="shared" si="19"/>
        <v>99</v>
      </c>
      <c r="AP107" s="56" t="s">
        <v>150</v>
      </c>
      <c r="AQ107" s="61"/>
      <c r="AR107" s="61"/>
      <c r="AS107" s="61"/>
      <c r="AT107" s="61"/>
      <c r="AU107" s="46"/>
      <c r="AV107" s="61"/>
      <c r="AW107" s="61"/>
      <c r="AX107" s="38"/>
      <c r="AY107" s="39"/>
      <c r="AZ107" s="39"/>
      <c r="BA107" s="39"/>
      <c r="BB107" s="39"/>
      <c r="BC107" s="51"/>
      <c r="BD107" s="51"/>
      <c r="BE107" s="51"/>
      <c r="BF107" s="52"/>
      <c r="BG107" s="53"/>
      <c r="BH107" s="54">
        <f t="shared" si="25"/>
        <v>0</v>
      </c>
      <c r="BI107" s="55">
        <f t="shared" si="20"/>
        <v>4342</v>
      </c>
      <c r="BJ107" s="56" t="s">
        <v>150</v>
      </c>
      <c r="BK107" s="61"/>
      <c r="BL107" s="61"/>
      <c r="BM107" s="61"/>
      <c r="BN107" s="61"/>
      <c r="BO107" s="46"/>
      <c r="BP107" s="61"/>
      <c r="BQ107" s="61"/>
      <c r="BR107" s="38"/>
      <c r="BS107" s="39"/>
      <c r="BT107" s="39"/>
      <c r="BU107" s="39"/>
      <c r="BV107" s="39"/>
      <c r="BW107" s="51"/>
      <c r="BX107" s="51"/>
      <c r="BY107" s="51"/>
      <c r="BZ107" s="52"/>
      <c r="CA107" s="53"/>
      <c r="CB107" s="54">
        <f t="shared" si="26"/>
        <v>0</v>
      </c>
      <c r="CC107" s="55">
        <f t="shared" si="21"/>
        <v>0</v>
      </c>
      <c r="CD107" s="56" t="s">
        <v>150</v>
      </c>
      <c r="CE107" s="61"/>
      <c r="CF107" s="61"/>
      <c r="CG107" s="61"/>
      <c r="CH107" s="61"/>
      <c r="CI107" s="46"/>
      <c r="CJ107" s="61"/>
      <c r="CK107" s="61"/>
      <c r="CL107" s="38"/>
      <c r="CM107" s="39"/>
      <c r="CN107" s="39"/>
      <c r="CO107" s="39"/>
      <c r="CP107" s="39"/>
      <c r="CQ107" s="51"/>
      <c r="CR107" s="51"/>
      <c r="CS107" s="51"/>
      <c r="CT107" s="52"/>
      <c r="CU107" s="53"/>
      <c r="CV107" s="54">
        <f t="shared" si="27"/>
        <v>0</v>
      </c>
      <c r="CW107" s="55">
        <f t="shared" si="22"/>
        <v>73</v>
      </c>
      <c r="CX107" s="56" t="s">
        <v>150</v>
      </c>
      <c r="CY107" s="61"/>
      <c r="CZ107" s="61"/>
      <c r="DA107" s="61"/>
      <c r="DB107" s="61"/>
      <c r="DC107" s="46"/>
      <c r="DD107" s="61"/>
      <c r="DE107" s="61"/>
      <c r="DF107" s="38"/>
      <c r="DG107" s="39"/>
      <c r="DH107" s="39"/>
      <c r="DI107" s="39"/>
      <c r="DJ107" s="39"/>
      <c r="DK107" s="51"/>
      <c r="DL107" s="51"/>
      <c r="DM107" s="51"/>
      <c r="DN107" s="52"/>
      <c r="DO107" s="53"/>
      <c r="DP107" s="54">
        <f t="shared" si="28"/>
        <v>0</v>
      </c>
      <c r="DQ107" s="55">
        <f t="shared" si="30"/>
        <v>-935</v>
      </c>
    </row>
    <row r="108" spans="1:121" ht="15.75" thickBot="1">
      <c r="A108" s="56" t="s">
        <v>151</v>
      </c>
      <c r="B108" s="61"/>
      <c r="C108" s="61"/>
      <c r="D108" s="61"/>
      <c r="E108" s="61"/>
      <c r="F108" s="46"/>
      <c r="G108" s="61"/>
      <c r="H108" s="61"/>
      <c r="I108" s="38"/>
      <c r="J108" s="39"/>
      <c r="K108" s="39"/>
      <c r="L108" s="39"/>
      <c r="M108" s="39"/>
      <c r="N108" s="51"/>
      <c r="O108" s="51"/>
      <c r="P108" s="51"/>
      <c r="Q108" s="52"/>
      <c r="R108" s="53"/>
      <c r="S108" s="54">
        <f t="shared" si="23"/>
        <v>0</v>
      </c>
      <c r="T108" s="55">
        <f t="shared" si="29"/>
        <v>0</v>
      </c>
      <c r="V108" s="56" t="s">
        <v>151</v>
      </c>
      <c r="W108" s="61"/>
      <c r="X108" s="61"/>
      <c r="Y108" s="61"/>
      <c r="Z108" s="61"/>
      <c r="AA108" s="46"/>
      <c r="AB108" s="61"/>
      <c r="AC108" s="61"/>
      <c r="AD108" s="38"/>
      <c r="AE108" s="39"/>
      <c r="AF108" s="39"/>
      <c r="AG108" s="39"/>
      <c r="AH108" s="39"/>
      <c r="AI108" s="51"/>
      <c r="AJ108" s="51"/>
      <c r="AK108" s="51"/>
      <c r="AL108" s="52"/>
      <c r="AM108" s="53"/>
      <c r="AN108" s="54">
        <f t="shared" si="24"/>
        <v>0</v>
      </c>
      <c r="AO108" s="55">
        <f t="shared" si="19"/>
        <v>99</v>
      </c>
      <c r="AP108" s="56" t="s">
        <v>151</v>
      </c>
      <c r="AQ108" s="61"/>
      <c r="AR108" s="61"/>
      <c r="AS108" s="61"/>
      <c r="AT108" s="61"/>
      <c r="AU108" s="46"/>
      <c r="AV108" s="61"/>
      <c r="AW108" s="61"/>
      <c r="AX108" s="38"/>
      <c r="AY108" s="39"/>
      <c r="AZ108" s="39"/>
      <c r="BA108" s="39"/>
      <c r="BB108" s="39"/>
      <c r="BC108" s="51"/>
      <c r="BD108" s="51"/>
      <c r="BE108" s="51"/>
      <c r="BF108" s="52"/>
      <c r="BG108" s="53"/>
      <c r="BH108" s="54">
        <f t="shared" si="25"/>
        <v>0</v>
      </c>
      <c r="BI108" s="55">
        <f t="shared" si="20"/>
        <v>4342</v>
      </c>
      <c r="BJ108" s="56" t="s">
        <v>151</v>
      </c>
      <c r="BK108" s="61"/>
      <c r="BL108" s="61"/>
      <c r="BM108" s="61"/>
      <c r="BN108" s="61"/>
      <c r="BO108" s="46"/>
      <c r="BP108" s="61"/>
      <c r="BQ108" s="61"/>
      <c r="BR108" s="38"/>
      <c r="BS108" s="39"/>
      <c r="BT108" s="39"/>
      <c r="BU108" s="39"/>
      <c r="BV108" s="39"/>
      <c r="BW108" s="51"/>
      <c r="BX108" s="51"/>
      <c r="BY108" s="51"/>
      <c r="BZ108" s="52"/>
      <c r="CA108" s="53"/>
      <c r="CB108" s="54">
        <f t="shared" si="26"/>
        <v>0</v>
      </c>
      <c r="CC108" s="55">
        <f t="shared" si="21"/>
        <v>0</v>
      </c>
      <c r="CD108" s="56" t="s">
        <v>151</v>
      </c>
      <c r="CE108" s="61"/>
      <c r="CF108" s="61"/>
      <c r="CG108" s="61"/>
      <c r="CH108" s="61"/>
      <c r="CI108" s="46"/>
      <c r="CJ108" s="61"/>
      <c r="CK108" s="61"/>
      <c r="CL108" s="38"/>
      <c r="CM108" s="39"/>
      <c r="CN108" s="39"/>
      <c r="CO108" s="39"/>
      <c r="CP108" s="39"/>
      <c r="CQ108" s="51"/>
      <c r="CR108" s="51"/>
      <c r="CS108" s="51"/>
      <c r="CT108" s="52"/>
      <c r="CU108" s="53"/>
      <c r="CV108" s="54">
        <f t="shared" si="27"/>
        <v>0</v>
      </c>
      <c r="CW108" s="55">
        <f t="shared" si="22"/>
        <v>73</v>
      </c>
      <c r="CX108" s="56" t="s">
        <v>151</v>
      </c>
      <c r="CY108" s="61"/>
      <c r="CZ108" s="61"/>
      <c r="DA108" s="61"/>
      <c r="DB108" s="61"/>
      <c r="DC108" s="46"/>
      <c r="DD108" s="61"/>
      <c r="DE108" s="61"/>
      <c r="DF108" s="38"/>
      <c r="DG108" s="39"/>
      <c r="DH108" s="39"/>
      <c r="DI108" s="39"/>
      <c r="DJ108" s="39"/>
      <c r="DK108" s="51"/>
      <c r="DL108" s="51"/>
      <c r="DM108" s="51"/>
      <c r="DN108" s="52"/>
      <c r="DO108" s="53"/>
      <c r="DP108" s="54">
        <f t="shared" si="28"/>
        <v>0</v>
      </c>
      <c r="DQ108" s="55">
        <f t="shared" si="30"/>
        <v>-935</v>
      </c>
    </row>
    <row r="109" spans="1:121" ht="16.5" thickTop="1" thickBot="1">
      <c r="A109" s="56" t="s">
        <v>61</v>
      </c>
      <c r="B109" s="61"/>
      <c r="C109" s="61"/>
      <c r="D109" s="61"/>
      <c r="E109" s="61"/>
      <c r="F109" s="46"/>
      <c r="G109" s="61"/>
      <c r="H109" s="61"/>
      <c r="I109" s="38"/>
      <c r="J109" s="39"/>
      <c r="K109" s="39"/>
      <c r="L109" s="39"/>
      <c r="M109" s="39"/>
      <c r="N109" s="82"/>
      <c r="O109" s="83">
        <f>AVERAGE(O5:O108)</f>
        <v>37.9</v>
      </c>
      <c r="P109" s="84">
        <f>MIN(P5:P108)</f>
        <v>-61</v>
      </c>
      <c r="Q109" s="83">
        <f>AVERAGE(Q5:Q108)</f>
        <v>14.4</v>
      </c>
      <c r="R109" s="85">
        <f>SUM(R5:R108)</f>
        <v>60000</v>
      </c>
      <c r="S109" s="86">
        <f>COUNTIF(S5:S108,"&lt;0")</f>
        <v>5</v>
      </c>
      <c r="T109" s="55">
        <f t="shared" si="29"/>
        <v>5</v>
      </c>
      <c r="V109" s="56" t="s">
        <v>61</v>
      </c>
      <c r="W109" s="61"/>
      <c r="X109" s="61"/>
      <c r="Y109" s="61"/>
      <c r="Z109" s="61"/>
      <c r="AA109" s="46"/>
      <c r="AB109" s="61"/>
      <c r="AC109" s="61"/>
      <c r="AD109" s="38"/>
      <c r="AE109" s="39"/>
      <c r="AF109" s="39"/>
      <c r="AG109" s="39"/>
      <c r="AH109" s="39"/>
      <c r="AI109" s="82"/>
      <c r="AJ109" s="83">
        <f>AVERAGE(AJ5:AJ108)</f>
        <v>256.89999999999998</v>
      </c>
      <c r="AK109" s="84">
        <f>MIN(AK5:AK108)</f>
        <v>-472</v>
      </c>
      <c r="AL109" s="83">
        <f>AVERAGE(AL5:AL108)</f>
        <v>9.9</v>
      </c>
      <c r="AM109" s="85">
        <f>SUM(AM5:AM108)</f>
        <v>60000</v>
      </c>
      <c r="AN109" s="86">
        <f>COUNTIF(AN5:AN108,"&lt;0")</f>
        <v>4</v>
      </c>
      <c r="AO109" s="55">
        <f t="shared" si="19"/>
        <v>103</v>
      </c>
      <c r="AP109" s="56" t="s">
        <v>61</v>
      </c>
      <c r="AQ109" s="61"/>
      <c r="AR109" s="61"/>
      <c r="AS109" s="61"/>
      <c r="AT109" s="61"/>
      <c r="AU109" s="46"/>
      <c r="AV109" s="61"/>
      <c r="AW109" s="61"/>
      <c r="AX109" s="38"/>
      <c r="AY109" s="39"/>
      <c r="AZ109" s="39"/>
      <c r="BA109" s="39"/>
      <c r="BB109" s="39"/>
      <c r="BC109" s="82"/>
      <c r="BD109" s="83">
        <f>AVERAGE(BD5:BD108)</f>
        <v>453.06666666666666</v>
      </c>
      <c r="BE109" s="84">
        <f>MIN(BE5:BE108)</f>
        <v>-736</v>
      </c>
      <c r="BF109" s="83">
        <f>AVERAGE(BF5:BF108)</f>
        <v>288.66666666666669</v>
      </c>
      <c r="BG109" s="85">
        <f>SUM(BG5:BG108)</f>
        <v>60000</v>
      </c>
      <c r="BH109" s="86">
        <f>COUNTIF(BH5:BH108,"&lt;0")</f>
        <v>4</v>
      </c>
      <c r="BI109" s="55">
        <f t="shared" si="20"/>
        <v>4346</v>
      </c>
      <c r="BJ109" s="56" t="s">
        <v>61</v>
      </c>
      <c r="BK109" s="61"/>
      <c r="BL109" s="61"/>
      <c r="BM109" s="61"/>
      <c r="BN109" s="61"/>
      <c r="BO109" s="46"/>
      <c r="BP109" s="61"/>
      <c r="BQ109" s="61"/>
      <c r="BR109" s="38"/>
      <c r="BS109" s="39"/>
      <c r="BT109" s="39"/>
      <c r="BU109" s="39"/>
      <c r="BV109" s="39"/>
      <c r="BW109" s="82"/>
      <c r="BX109" s="83">
        <f>AVERAGE(BX5:BX108)</f>
        <v>259.92500000000001</v>
      </c>
      <c r="BY109" s="84">
        <f>MIN(BY5:BY108)</f>
        <v>-3417</v>
      </c>
      <c r="BZ109" s="83">
        <f>AVERAGE(BZ5:BZ108)</f>
        <v>128.5</v>
      </c>
      <c r="CA109" s="85">
        <f>SUM(CA5:CA108)</f>
        <v>50000</v>
      </c>
      <c r="CB109" s="86">
        <f>COUNTIF(CB5:CB108,"&lt;0")</f>
        <v>11</v>
      </c>
      <c r="CC109" s="55">
        <f t="shared" si="21"/>
        <v>11</v>
      </c>
      <c r="CD109" s="56" t="s">
        <v>61</v>
      </c>
      <c r="CE109" s="61"/>
      <c r="CF109" s="61"/>
      <c r="CG109" s="61"/>
      <c r="CH109" s="61"/>
      <c r="CI109" s="46"/>
      <c r="CJ109" s="61"/>
      <c r="CK109" s="61"/>
      <c r="CL109" s="38"/>
      <c r="CM109" s="39"/>
      <c r="CN109" s="39"/>
      <c r="CO109" s="39"/>
      <c r="CP109" s="39"/>
      <c r="CQ109" s="82"/>
      <c r="CR109" s="83">
        <f>AVERAGE(CR5:CR108)</f>
        <v>212.77500000000001</v>
      </c>
      <c r="CS109" s="84">
        <f>MIN(CS5:CS108)</f>
        <v>-414</v>
      </c>
      <c r="CT109" s="83">
        <f>AVERAGE(CT5:CT108)</f>
        <v>113.625</v>
      </c>
      <c r="CU109" s="85">
        <f>SUM(CU5:CU108)</f>
        <v>50000</v>
      </c>
      <c r="CV109" s="86">
        <f>COUNTIF(CV5:CV108,"&lt;0")</f>
        <v>10</v>
      </c>
      <c r="CW109" s="55">
        <f t="shared" si="22"/>
        <v>83</v>
      </c>
      <c r="CX109" s="56" t="s">
        <v>61</v>
      </c>
      <c r="CY109" s="61"/>
      <c r="CZ109" s="61"/>
      <c r="DA109" s="61"/>
      <c r="DB109" s="61"/>
      <c r="DC109" s="46"/>
      <c r="DD109" s="61"/>
      <c r="DE109" s="61"/>
      <c r="DF109" s="38"/>
      <c r="DG109" s="39"/>
      <c r="DH109" s="39"/>
      <c r="DI109" s="39"/>
      <c r="DJ109" s="39"/>
      <c r="DK109" s="82"/>
      <c r="DL109" s="83">
        <f>AVERAGE(DL5:DL108)</f>
        <v>237.05714285714285</v>
      </c>
      <c r="DM109" s="84">
        <f>MIN(DM5:DM108)</f>
        <v>-745</v>
      </c>
      <c r="DN109" s="83">
        <f>AVERAGE(DN5:DN108)</f>
        <v>-65.628571428571433</v>
      </c>
      <c r="DO109" s="85">
        <f>SUM(DO5:DO108)</f>
        <v>80000</v>
      </c>
      <c r="DP109" s="86">
        <f>COUNTIF(DP5:DP108,"&lt;0")</f>
        <v>19</v>
      </c>
      <c r="DQ109" s="55">
        <f t="shared" si="30"/>
        <v>-916</v>
      </c>
    </row>
    <row r="110" spans="1:121" ht="16.5" thickTop="1" thickBot="1">
      <c r="A110" s="44"/>
      <c r="B110" s="87"/>
      <c r="C110" s="87"/>
      <c r="D110" s="87"/>
      <c r="E110" s="87"/>
      <c r="F110" s="88"/>
      <c r="G110" s="87"/>
      <c r="H110" s="87"/>
      <c r="I110" s="89"/>
      <c r="J110" s="90"/>
      <c r="K110" s="90"/>
      <c r="L110" s="90"/>
      <c r="M110" s="90"/>
      <c r="N110" s="91"/>
      <c r="O110" s="83" t="s">
        <v>152</v>
      </c>
      <c r="P110" s="84" t="s">
        <v>153</v>
      </c>
      <c r="Q110" s="83" t="s">
        <v>152</v>
      </c>
      <c r="R110" s="92" t="s">
        <v>154</v>
      </c>
      <c r="S110" s="93">
        <f>(100-S109)/100</f>
        <v>0.95</v>
      </c>
      <c r="T110" s="94"/>
      <c r="V110" s="44"/>
      <c r="W110" s="87"/>
      <c r="X110" s="87"/>
      <c r="Y110" s="87"/>
      <c r="Z110" s="87"/>
      <c r="AA110" s="88"/>
      <c r="AB110" s="87"/>
      <c r="AC110" s="87"/>
      <c r="AD110" s="89"/>
      <c r="AE110" s="120"/>
      <c r="AF110" s="120"/>
      <c r="AG110" s="120"/>
      <c r="AH110" s="120"/>
      <c r="AI110" s="91"/>
      <c r="AJ110" s="83" t="s">
        <v>152</v>
      </c>
      <c r="AK110" s="84" t="s">
        <v>153</v>
      </c>
      <c r="AL110" s="83" t="s">
        <v>152</v>
      </c>
      <c r="AM110" s="92" t="s">
        <v>154</v>
      </c>
      <c r="AN110" s="93">
        <f>(100-AN109)/100</f>
        <v>0.96</v>
      </c>
      <c r="AO110" s="94"/>
      <c r="AP110" s="44"/>
      <c r="AQ110" s="87"/>
      <c r="AR110" s="87"/>
      <c r="AS110" s="87"/>
      <c r="AT110" s="87"/>
      <c r="AU110" s="88"/>
      <c r="AV110" s="87"/>
      <c r="AW110" s="87"/>
      <c r="AX110" s="89"/>
      <c r="AY110" s="120"/>
      <c r="AZ110" s="120"/>
      <c r="BA110" s="120"/>
      <c r="BB110" s="120"/>
      <c r="BC110" s="91"/>
      <c r="BD110" s="83" t="s">
        <v>152</v>
      </c>
      <c r="BE110" s="84" t="s">
        <v>153</v>
      </c>
      <c r="BF110" s="83" t="s">
        <v>152</v>
      </c>
      <c r="BG110" s="92" t="s">
        <v>154</v>
      </c>
      <c r="BH110" s="93">
        <f>(100-BH109)/100</f>
        <v>0.96</v>
      </c>
      <c r="BI110" s="94"/>
      <c r="BJ110" s="44"/>
      <c r="BK110" s="87"/>
      <c r="BL110" s="87"/>
      <c r="BM110" s="87"/>
      <c r="BN110" s="87"/>
      <c r="BO110" s="88"/>
      <c r="BP110" s="87"/>
      <c r="BQ110" s="87"/>
      <c r="BR110" s="89"/>
      <c r="BS110" s="120"/>
      <c r="BT110" s="120"/>
      <c r="BU110" s="120"/>
      <c r="BV110" s="120"/>
      <c r="BW110" s="91"/>
      <c r="BX110" s="83" t="s">
        <v>152</v>
      </c>
      <c r="BY110" s="84" t="s">
        <v>153</v>
      </c>
      <c r="BZ110" s="83" t="s">
        <v>152</v>
      </c>
      <c r="CA110" s="92" t="s">
        <v>154</v>
      </c>
      <c r="CB110" s="93">
        <f>(100-CB109)/100</f>
        <v>0.89</v>
      </c>
      <c r="CC110" s="94"/>
      <c r="CD110" s="44"/>
      <c r="CE110" s="87"/>
      <c r="CF110" s="87"/>
      <c r="CG110" s="87"/>
      <c r="CH110" s="87"/>
      <c r="CI110" s="88"/>
      <c r="CJ110" s="87"/>
      <c r="CK110" s="87"/>
      <c r="CL110" s="89"/>
      <c r="CM110" s="118"/>
      <c r="CN110" s="118"/>
      <c r="CO110" s="118"/>
      <c r="CP110" s="118"/>
      <c r="CQ110" s="91"/>
      <c r="CR110" s="83" t="s">
        <v>152</v>
      </c>
      <c r="CS110" s="84" t="s">
        <v>153</v>
      </c>
      <c r="CT110" s="83" t="s">
        <v>152</v>
      </c>
      <c r="CU110" s="92" t="s">
        <v>154</v>
      </c>
      <c r="CV110" s="93">
        <f>(100-CV109)/100</f>
        <v>0.9</v>
      </c>
      <c r="CW110" s="94"/>
      <c r="CX110" s="44"/>
      <c r="CY110" s="87"/>
      <c r="CZ110" s="87"/>
      <c r="DA110" s="87"/>
      <c r="DB110" s="87"/>
      <c r="DC110" s="88"/>
      <c r="DD110" s="87"/>
      <c r="DE110" s="87"/>
      <c r="DF110" s="89"/>
      <c r="DG110" s="90"/>
      <c r="DH110" s="90"/>
      <c r="DI110" s="90"/>
      <c r="DJ110" s="90"/>
      <c r="DK110" s="91"/>
      <c r="DL110" s="83" t="s">
        <v>152</v>
      </c>
      <c r="DM110" s="84" t="s">
        <v>153</v>
      </c>
      <c r="DN110" s="83" t="s">
        <v>152</v>
      </c>
      <c r="DO110" s="92" t="s">
        <v>154</v>
      </c>
      <c r="DP110" s="93">
        <f>(100-DP109)/100</f>
        <v>0.81</v>
      </c>
      <c r="DQ110" s="94"/>
    </row>
    <row r="111" spans="1:121" ht="15.75" thickTop="1">
      <c r="A111" s="44"/>
      <c r="B111" s="87"/>
      <c r="C111" s="87"/>
      <c r="D111" s="87"/>
      <c r="E111" s="87"/>
      <c r="F111" s="88"/>
      <c r="G111" s="87"/>
      <c r="H111" s="87"/>
      <c r="I111" s="89"/>
      <c r="J111" s="134" t="s">
        <v>155</v>
      </c>
      <c r="K111" s="134"/>
      <c r="L111" s="134"/>
      <c r="M111" s="134"/>
      <c r="N111" s="134"/>
      <c r="O111" s="95">
        <f>COUNTIF(O5:O108,"&gt;4")</f>
        <v>7</v>
      </c>
      <c r="P111" s="95"/>
      <c r="Q111" s="95"/>
      <c r="R111" s="96"/>
      <c r="S111" s="97"/>
      <c r="T111" s="94"/>
      <c r="V111" s="44"/>
      <c r="W111" s="87"/>
      <c r="X111" s="87"/>
      <c r="Y111" s="87"/>
      <c r="Z111" s="87"/>
      <c r="AA111" s="88"/>
      <c r="AB111" s="87"/>
      <c r="AC111" s="87"/>
      <c r="AD111" s="89"/>
      <c r="AE111" s="134" t="s">
        <v>155</v>
      </c>
      <c r="AF111" s="134"/>
      <c r="AG111" s="134"/>
      <c r="AH111" s="134"/>
      <c r="AI111" s="134"/>
      <c r="AJ111" s="95">
        <f>COUNTIF(AJ5:AJ108,"&gt;4")</f>
        <v>10</v>
      </c>
      <c r="AK111" s="95"/>
      <c r="AL111" s="95"/>
      <c r="AM111" s="96"/>
      <c r="AN111" s="97"/>
      <c r="AO111" s="94"/>
      <c r="AP111" s="44"/>
      <c r="AQ111" s="87"/>
      <c r="AR111" s="87"/>
      <c r="AS111" s="87"/>
      <c r="AT111" s="87"/>
      <c r="AU111" s="88"/>
      <c r="AV111" s="87"/>
      <c r="AW111" s="87"/>
      <c r="AX111" s="89"/>
      <c r="AY111" s="134" t="s">
        <v>155</v>
      </c>
      <c r="AZ111" s="134"/>
      <c r="BA111" s="134"/>
      <c r="BB111" s="134"/>
      <c r="BC111" s="134"/>
      <c r="BD111" s="95">
        <f>COUNTIF(BD5:BD108,"&gt;4")</f>
        <v>30</v>
      </c>
      <c r="BE111" s="95"/>
      <c r="BF111" s="95"/>
      <c r="BG111" s="96"/>
      <c r="BH111" s="97"/>
      <c r="BI111" s="94"/>
      <c r="BJ111" s="44"/>
      <c r="BK111" s="87"/>
      <c r="BL111" s="87"/>
      <c r="BM111" s="87"/>
      <c r="BN111" s="87"/>
      <c r="BO111" s="88"/>
      <c r="BP111" s="87"/>
      <c r="BQ111" s="87"/>
      <c r="BR111" s="89"/>
      <c r="BS111" s="134" t="s">
        <v>155</v>
      </c>
      <c r="BT111" s="134"/>
      <c r="BU111" s="134"/>
      <c r="BV111" s="134"/>
      <c r="BW111" s="134"/>
      <c r="BX111" s="95">
        <f>COUNTIF(BX5:BX108,"&gt;4")</f>
        <v>40</v>
      </c>
      <c r="BY111" s="95"/>
      <c r="BZ111" s="95"/>
      <c r="CA111" s="96"/>
      <c r="CB111" s="97"/>
      <c r="CC111" s="94"/>
      <c r="CD111" s="44"/>
      <c r="CE111" s="87"/>
      <c r="CF111" s="87"/>
      <c r="CG111" s="87"/>
      <c r="CH111" s="87"/>
      <c r="CI111" s="88"/>
      <c r="CJ111" s="87"/>
      <c r="CK111" s="87"/>
      <c r="CL111" s="89"/>
      <c r="CM111" s="134" t="s">
        <v>155</v>
      </c>
      <c r="CN111" s="134"/>
      <c r="CO111" s="134"/>
      <c r="CP111" s="134"/>
      <c r="CQ111" s="134"/>
      <c r="CR111" s="95">
        <f>COUNTIF(CR5:CR108,"&gt;4")</f>
        <v>37</v>
      </c>
      <c r="CS111" s="95"/>
      <c r="CT111" s="95"/>
      <c r="CU111" s="96"/>
      <c r="CV111" s="97"/>
      <c r="CW111" s="94"/>
      <c r="CX111" s="44"/>
      <c r="CY111" s="87"/>
      <c r="CZ111" s="87"/>
      <c r="DA111" s="87"/>
      <c r="DB111" s="87"/>
      <c r="DC111" s="88"/>
      <c r="DD111" s="87"/>
      <c r="DE111" s="87"/>
      <c r="DF111" s="89"/>
      <c r="DG111" s="134" t="s">
        <v>155</v>
      </c>
      <c r="DH111" s="134"/>
      <c r="DI111" s="134"/>
      <c r="DJ111" s="134"/>
      <c r="DK111" s="134"/>
      <c r="DL111" s="95">
        <f>COUNTIF(DL5:DL108,"&gt;4")</f>
        <v>33</v>
      </c>
      <c r="DM111" s="95"/>
      <c r="DN111" s="95"/>
      <c r="DO111" s="96"/>
      <c r="DP111" s="97"/>
      <c r="DQ111" s="94"/>
    </row>
    <row r="112" spans="1:121" ht="15">
      <c r="A112" s="44"/>
      <c r="B112" s="87"/>
      <c r="C112" s="87"/>
      <c r="D112" s="87"/>
      <c r="E112" s="87"/>
      <c r="F112" s="88"/>
      <c r="G112" s="87"/>
      <c r="H112" s="87"/>
      <c r="I112" s="89"/>
      <c r="J112" s="134" t="s">
        <v>156</v>
      </c>
      <c r="K112" s="134"/>
      <c r="L112" s="134"/>
      <c r="M112" s="134"/>
      <c r="N112" s="134"/>
      <c r="O112" s="95">
        <f>COUNTIF(O5:O108,"&gt;99")</f>
        <v>1</v>
      </c>
      <c r="P112" s="95"/>
      <c r="Q112" s="95"/>
      <c r="R112" s="98">
        <f>P112+Q112</f>
        <v>0</v>
      </c>
      <c r="S112" s="99"/>
      <c r="T112" s="100"/>
      <c r="V112" s="44"/>
      <c r="W112" s="87"/>
      <c r="X112" s="87"/>
      <c r="Y112" s="87"/>
      <c r="Z112" s="87"/>
      <c r="AA112" s="88"/>
      <c r="AB112" s="87"/>
      <c r="AC112" s="87"/>
      <c r="AD112" s="89"/>
      <c r="AE112" s="134" t="s">
        <v>156</v>
      </c>
      <c r="AF112" s="134"/>
      <c r="AG112" s="134"/>
      <c r="AH112" s="134"/>
      <c r="AI112" s="134"/>
      <c r="AJ112" s="95">
        <f>COUNTIF(AJ5:AJ108,"&gt;99")</f>
        <v>7</v>
      </c>
      <c r="AK112" s="95"/>
      <c r="AL112" s="95"/>
      <c r="AM112" s="98">
        <f>AK112+AL112</f>
        <v>0</v>
      </c>
      <c r="AN112" s="99"/>
      <c r="AO112" s="100"/>
      <c r="AP112" s="44"/>
      <c r="AQ112" s="87"/>
      <c r="AR112" s="87"/>
      <c r="AS112" s="87"/>
      <c r="AT112" s="87"/>
      <c r="AU112" s="88"/>
      <c r="AV112" s="87"/>
      <c r="AW112" s="87"/>
      <c r="AX112" s="89"/>
      <c r="AY112" s="134" t="s">
        <v>156</v>
      </c>
      <c r="AZ112" s="134"/>
      <c r="BA112" s="134"/>
      <c r="BB112" s="134"/>
      <c r="BC112" s="134"/>
      <c r="BD112" s="95">
        <f>COUNTIF(BD5:BD108,"&gt;99")</f>
        <v>29</v>
      </c>
      <c r="BE112" s="95"/>
      <c r="BF112" s="95"/>
      <c r="BG112" s="98">
        <f>BE112+BF112</f>
        <v>0</v>
      </c>
      <c r="BH112" s="99"/>
      <c r="BI112" s="100"/>
      <c r="BJ112" s="44"/>
      <c r="BK112" s="87"/>
      <c r="BL112" s="87"/>
      <c r="BM112" s="87"/>
      <c r="BN112" s="87"/>
      <c r="BO112" s="88"/>
      <c r="BP112" s="87"/>
      <c r="BQ112" s="87"/>
      <c r="BR112" s="89"/>
      <c r="BS112" s="134" t="s">
        <v>156</v>
      </c>
      <c r="BT112" s="134"/>
      <c r="BU112" s="134"/>
      <c r="BV112" s="134"/>
      <c r="BW112" s="134"/>
      <c r="BX112" s="95">
        <f>COUNTIF(BX5:BX108,"&gt;99")</f>
        <v>31</v>
      </c>
      <c r="BY112" s="95"/>
      <c r="BZ112" s="95"/>
      <c r="CA112" s="98">
        <f>BY112+BZ112</f>
        <v>0</v>
      </c>
      <c r="CB112" s="99"/>
      <c r="CC112" s="100"/>
      <c r="CD112" s="44"/>
      <c r="CE112" s="87"/>
      <c r="CF112" s="87"/>
      <c r="CG112" s="87"/>
      <c r="CH112" s="87"/>
      <c r="CI112" s="88"/>
      <c r="CJ112" s="87"/>
      <c r="CK112" s="87"/>
      <c r="CL112" s="89"/>
      <c r="CM112" s="134" t="s">
        <v>156</v>
      </c>
      <c r="CN112" s="134"/>
      <c r="CO112" s="134"/>
      <c r="CP112" s="134"/>
      <c r="CQ112" s="134"/>
      <c r="CR112" s="95">
        <f>COUNTIF(CR5:CR108,"&gt;99")</f>
        <v>29</v>
      </c>
      <c r="CS112" s="95"/>
      <c r="CT112" s="95"/>
      <c r="CU112" s="98">
        <f>CS112+CT112</f>
        <v>0</v>
      </c>
      <c r="CV112" s="99"/>
      <c r="CW112" s="100"/>
      <c r="CX112" s="44"/>
      <c r="CY112" s="87"/>
      <c r="CZ112" s="87"/>
      <c r="DA112" s="87"/>
      <c r="DB112" s="87"/>
      <c r="DC112" s="88"/>
      <c r="DD112" s="87"/>
      <c r="DE112" s="87"/>
      <c r="DF112" s="89"/>
      <c r="DG112" s="134" t="s">
        <v>156</v>
      </c>
      <c r="DH112" s="134"/>
      <c r="DI112" s="134"/>
      <c r="DJ112" s="134"/>
      <c r="DK112" s="134"/>
      <c r="DL112" s="95">
        <f>COUNTIF(DL5:DL108,"&gt;99")</f>
        <v>28</v>
      </c>
      <c r="DM112" s="95"/>
      <c r="DN112" s="95"/>
      <c r="DO112" s="98">
        <f>DM112+DN112</f>
        <v>0</v>
      </c>
      <c r="DP112" s="99"/>
      <c r="DQ112" s="100"/>
    </row>
    <row r="113" spans="1:121" ht="15">
      <c r="A113" s="44"/>
      <c r="B113" s="87"/>
      <c r="C113" s="87"/>
      <c r="D113" s="87"/>
      <c r="E113" s="87"/>
      <c r="F113" s="88"/>
      <c r="G113" s="87"/>
      <c r="H113" s="87"/>
      <c r="I113" s="89"/>
      <c r="J113" s="134" t="s">
        <v>157</v>
      </c>
      <c r="K113" s="134"/>
      <c r="L113" s="134"/>
      <c r="M113" s="134"/>
      <c r="N113" s="134"/>
      <c r="O113" s="95">
        <f>COUNTIF(O5:O108,"&gt;49")</f>
        <v>4</v>
      </c>
      <c r="P113" s="95"/>
      <c r="Q113" s="95"/>
      <c r="R113" s="98">
        <f>P113+Q113</f>
        <v>0</v>
      </c>
      <c r="S113" s="99"/>
      <c r="T113" s="100"/>
      <c r="V113" s="44"/>
      <c r="W113" s="87"/>
      <c r="X113" s="87"/>
      <c r="Y113" s="87"/>
      <c r="Z113" s="87"/>
      <c r="AA113" s="88"/>
      <c r="AB113" s="87"/>
      <c r="AC113" s="87"/>
      <c r="AD113" s="89"/>
      <c r="AE113" s="134" t="s">
        <v>157</v>
      </c>
      <c r="AF113" s="134"/>
      <c r="AG113" s="134"/>
      <c r="AH113" s="134"/>
      <c r="AI113" s="134"/>
      <c r="AJ113" s="95">
        <f>COUNTIF(AJ5:AJ108,"&gt;49")</f>
        <v>9</v>
      </c>
      <c r="AK113" s="95"/>
      <c r="AL113" s="95"/>
      <c r="AM113" s="98">
        <f>AK113+AL113</f>
        <v>0</v>
      </c>
      <c r="AN113" s="99"/>
      <c r="AO113" s="100"/>
      <c r="AP113" s="44"/>
      <c r="AQ113" s="87"/>
      <c r="AR113" s="87"/>
      <c r="AS113" s="87"/>
      <c r="AT113" s="87"/>
      <c r="AU113" s="88"/>
      <c r="AV113" s="87"/>
      <c r="AW113" s="87"/>
      <c r="AX113" s="89"/>
      <c r="AY113" s="134" t="s">
        <v>157</v>
      </c>
      <c r="AZ113" s="134"/>
      <c r="BA113" s="134"/>
      <c r="BB113" s="134"/>
      <c r="BC113" s="134"/>
      <c r="BD113" s="95">
        <f>COUNTIF(BD5:BD108,"&gt;49")</f>
        <v>30</v>
      </c>
      <c r="BE113" s="95"/>
      <c r="BF113" s="95"/>
      <c r="BG113" s="98">
        <f>BE113+BF113</f>
        <v>0</v>
      </c>
      <c r="BH113" s="99"/>
      <c r="BI113" s="100"/>
      <c r="BJ113" s="44"/>
      <c r="BK113" s="87"/>
      <c r="BL113" s="87"/>
      <c r="BM113" s="87"/>
      <c r="BN113" s="87"/>
      <c r="BO113" s="88"/>
      <c r="BP113" s="87"/>
      <c r="BQ113" s="87"/>
      <c r="BR113" s="89"/>
      <c r="BS113" s="134" t="s">
        <v>157</v>
      </c>
      <c r="BT113" s="134"/>
      <c r="BU113" s="134"/>
      <c r="BV113" s="134"/>
      <c r="BW113" s="134"/>
      <c r="BX113" s="95">
        <f>COUNTIF(BX5:BX108,"&gt;49")</f>
        <v>35</v>
      </c>
      <c r="BY113" s="95"/>
      <c r="BZ113" s="95"/>
      <c r="CA113" s="98">
        <f>BY113+BZ113</f>
        <v>0</v>
      </c>
      <c r="CB113" s="99"/>
      <c r="CC113" s="100"/>
      <c r="CD113" s="44"/>
      <c r="CE113" s="87"/>
      <c r="CF113" s="87"/>
      <c r="CG113" s="87"/>
      <c r="CH113" s="87"/>
      <c r="CI113" s="88"/>
      <c r="CJ113" s="87"/>
      <c r="CK113" s="87"/>
      <c r="CL113" s="89"/>
      <c r="CM113" s="134" t="s">
        <v>157</v>
      </c>
      <c r="CN113" s="134"/>
      <c r="CO113" s="134"/>
      <c r="CP113" s="134"/>
      <c r="CQ113" s="134"/>
      <c r="CR113" s="95">
        <f>COUNTIF(CR5:CR108,"&gt;49")</f>
        <v>33</v>
      </c>
      <c r="CS113" s="95"/>
      <c r="CT113" s="95"/>
      <c r="CU113" s="98">
        <f>CS113+CT113</f>
        <v>0</v>
      </c>
      <c r="CV113" s="99"/>
      <c r="CW113" s="100"/>
      <c r="CX113" s="44"/>
      <c r="CY113" s="87"/>
      <c r="CZ113" s="87"/>
      <c r="DA113" s="87"/>
      <c r="DB113" s="87"/>
      <c r="DC113" s="88"/>
      <c r="DD113" s="87"/>
      <c r="DE113" s="87"/>
      <c r="DF113" s="89"/>
      <c r="DG113" s="134" t="s">
        <v>157</v>
      </c>
      <c r="DH113" s="134"/>
      <c r="DI113" s="134"/>
      <c r="DJ113" s="134"/>
      <c r="DK113" s="134"/>
      <c r="DL113" s="95">
        <f>COUNTIF(DL5:DL108,"&gt;49")</f>
        <v>31</v>
      </c>
      <c r="DM113" s="95"/>
      <c r="DN113" s="95"/>
      <c r="DO113" s="98">
        <f>DM113+DN113</f>
        <v>0</v>
      </c>
      <c r="DP113" s="99"/>
      <c r="DQ113" s="100"/>
    </row>
    <row r="114" spans="1:121" ht="15">
      <c r="A114" s="44"/>
      <c r="B114" s="87"/>
      <c r="C114" s="87"/>
      <c r="D114" s="87"/>
      <c r="E114" s="87"/>
      <c r="F114" s="88"/>
      <c r="G114" s="87"/>
      <c r="H114" s="87"/>
      <c r="I114" s="89"/>
      <c r="J114" s="134" t="s">
        <v>158</v>
      </c>
      <c r="K114" s="134"/>
      <c r="L114" s="134"/>
      <c r="M114" s="134"/>
      <c r="N114" s="134"/>
      <c r="O114" s="95">
        <f>COUNTIF(O5:O108,"&gt;24")</f>
        <v>4</v>
      </c>
      <c r="P114" s="95"/>
      <c r="Q114" s="95"/>
      <c r="R114" s="98">
        <f>P114+Q114</f>
        <v>0</v>
      </c>
      <c r="S114" s="99"/>
      <c r="T114" s="100"/>
      <c r="V114" s="44"/>
      <c r="W114" s="87"/>
      <c r="X114" s="87"/>
      <c r="Y114" s="87"/>
      <c r="Z114" s="87"/>
      <c r="AA114" s="88"/>
      <c r="AB114" s="87"/>
      <c r="AC114" s="87"/>
      <c r="AD114" s="89"/>
      <c r="AE114" s="134" t="s">
        <v>158</v>
      </c>
      <c r="AF114" s="134"/>
      <c r="AG114" s="134"/>
      <c r="AH114" s="134"/>
      <c r="AI114" s="134"/>
      <c r="AJ114" s="95">
        <f>COUNTIF(AJ5:AJ108,"&gt;24")</f>
        <v>10</v>
      </c>
      <c r="AK114" s="95"/>
      <c r="AL114" s="95"/>
      <c r="AM114" s="98">
        <f>AK114+AL114</f>
        <v>0</v>
      </c>
      <c r="AN114" s="99"/>
      <c r="AO114" s="100"/>
      <c r="AP114" s="44"/>
      <c r="AQ114" s="87"/>
      <c r="AR114" s="87"/>
      <c r="AS114" s="87"/>
      <c r="AT114" s="87"/>
      <c r="AU114" s="88"/>
      <c r="AV114" s="87"/>
      <c r="AW114" s="87"/>
      <c r="AX114" s="89"/>
      <c r="AY114" s="134" t="s">
        <v>158</v>
      </c>
      <c r="AZ114" s="134"/>
      <c r="BA114" s="134"/>
      <c r="BB114" s="134"/>
      <c r="BC114" s="134"/>
      <c r="BD114" s="95">
        <f>COUNTIF(BD5:BD108,"&gt;24")</f>
        <v>30</v>
      </c>
      <c r="BE114" s="95"/>
      <c r="BF114" s="95"/>
      <c r="BG114" s="98">
        <f>BE114+BF114</f>
        <v>0</v>
      </c>
      <c r="BH114" s="99"/>
      <c r="BI114" s="100"/>
      <c r="BJ114" s="44"/>
      <c r="BK114" s="87"/>
      <c r="BL114" s="87"/>
      <c r="BM114" s="87"/>
      <c r="BN114" s="87"/>
      <c r="BO114" s="88"/>
      <c r="BP114" s="87"/>
      <c r="BQ114" s="87"/>
      <c r="BR114" s="89"/>
      <c r="BS114" s="134" t="s">
        <v>158</v>
      </c>
      <c r="BT114" s="134"/>
      <c r="BU114" s="134"/>
      <c r="BV114" s="134"/>
      <c r="BW114" s="134"/>
      <c r="BX114" s="95">
        <f>COUNTIF(BX5:BX108,"&gt;24")</f>
        <v>38</v>
      </c>
      <c r="BY114" s="95"/>
      <c r="BZ114" s="95"/>
      <c r="CA114" s="98">
        <f>BY114+BZ114</f>
        <v>0</v>
      </c>
      <c r="CB114" s="99"/>
      <c r="CC114" s="100"/>
      <c r="CD114" s="44"/>
      <c r="CE114" s="87"/>
      <c r="CF114" s="87"/>
      <c r="CG114" s="87"/>
      <c r="CH114" s="87"/>
      <c r="CI114" s="88"/>
      <c r="CJ114" s="87"/>
      <c r="CK114" s="87"/>
      <c r="CL114" s="89"/>
      <c r="CM114" s="134" t="s">
        <v>158</v>
      </c>
      <c r="CN114" s="134"/>
      <c r="CO114" s="134"/>
      <c r="CP114" s="134"/>
      <c r="CQ114" s="134"/>
      <c r="CR114" s="95">
        <f>COUNTIF(CR5:CR108,"&gt;24")</f>
        <v>36</v>
      </c>
      <c r="CS114" s="95"/>
      <c r="CT114" s="95"/>
      <c r="CU114" s="98">
        <f>CS114+CT114</f>
        <v>0</v>
      </c>
      <c r="CV114" s="99"/>
      <c r="CW114" s="100"/>
      <c r="CX114" s="44"/>
      <c r="CY114" s="87"/>
      <c r="CZ114" s="87"/>
      <c r="DA114" s="87"/>
      <c r="DB114" s="87"/>
      <c r="DC114" s="88"/>
      <c r="DD114" s="87"/>
      <c r="DE114" s="87"/>
      <c r="DF114" s="89"/>
      <c r="DG114" s="134" t="s">
        <v>158</v>
      </c>
      <c r="DH114" s="134"/>
      <c r="DI114" s="134"/>
      <c r="DJ114" s="134"/>
      <c r="DK114" s="134"/>
      <c r="DL114" s="95">
        <f>COUNTIF(DL5:DL108,"&gt;24")</f>
        <v>31</v>
      </c>
      <c r="DM114" s="95"/>
      <c r="DN114" s="95"/>
      <c r="DO114" s="98">
        <f>DM114+DN114</f>
        <v>0</v>
      </c>
      <c r="DP114" s="99"/>
      <c r="DQ114" s="100"/>
    </row>
    <row r="115" spans="1:121" ht="15">
      <c r="A115" s="44"/>
      <c r="B115" s="87"/>
      <c r="C115" s="87"/>
      <c r="D115" s="87"/>
      <c r="E115" s="87"/>
      <c r="F115" s="88"/>
      <c r="G115" s="87"/>
      <c r="H115" s="87"/>
      <c r="I115" s="89"/>
      <c r="J115" s="134" t="s">
        <v>159</v>
      </c>
      <c r="K115" s="134"/>
      <c r="L115" s="134"/>
      <c r="M115" s="134"/>
      <c r="N115" s="134"/>
      <c r="O115" s="95">
        <f>COUNTIF(O5:O108,"&gt;9")</f>
        <v>7</v>
      </c>
      <c r="P115" s="95"/>
      <c r="Q115" s="95"/>
      <c r="R115" s="98">
        <f>P115+Q115</f>
        <v>0</v>
      </c>
      <c r="S115" s="99"/>
      <c r="T115" s="100"/>
      <c r="V115" s="44"/>
      <c r="W115" s="87"/>
      <c r="X115" s="87"/>
      <c r="Y115" s="87"/>
      <c r="Z115" s="87"/>
      <c r="AA115" s="88"/>
      <c r="AB115" s="87"/>
      <c r="AC115" s="87"/>
      <c r="AD115" s="89"/>
      <c r="AE115" s="134" t="s">
        <v>159</v>
      </c>
      <c r="AF115" s="134"/>
      <c r="AG115" s="134"/>
      <c r="AH115" s="134"/>
      <c r="AI115" s="134"/>
      <c r="AJ115" s="95">
        <f>COUNTIF(AJ5:AJ108,"&gt;9")</f>
        <v>10</v>
      </c>
      <c r="AK115" s="95"/>
      <c r="AL115" s="95"/>
      <c r="AM115" s="98">
        <f>AK115+AL115</f>
        <v>0</v>
      </c>
      <c r="AN115" s="99"/>
      <c r="AO115" s="100"/>
      <c r="AP115" s="44"/>
      <c r="AQ115" s="87"/>
      <c r="AR115" s="87"/>
      <c r="AS115" s="87"/>
      <c r="AT115" s="87"/>
      <c r="AU115" s="88"/>
      <c r="AV115" s="87"/>
      <c r="AW115" s="87"/>
      <c r="AX115" s="89"/>
      <c r="AY115" s="134" t="s">
        <v>159</v>
      </c>
      <c r="AZ115" s="134"/>
      <c r="BA115" s="134"/>
      <c r="BB115" s="134"/>
      <c r="BC115" s="134"/>
      <c r="BD115" s="95">
        <f>COUNTIF(BD5:BD108,"&gt;9")</f>
        <v>30</v>
      </c>
      <c r="BE115" s="95"/>
      <c r="BF115" s="95"/>
      <c r="BG115" s="98">
        <f>BE115+BF115</f>
        <v>0</v>
      </c>
      <c r="BH115" s="99"/>
      <c r="BI115" s="100"/>
      <c r="BJ115" s="44"/>
      <c r="BK115" s="87"/>
      <c r="BL115" s="87"/>
      <c r="BM115" s="87"/>
      <c r="BN115" s="87"/>
      <c r="BO115" s="88"/>
      <c r="BP115" s="87"/>
      <c r="BQ115" s="87"/>
      <c r="BR115" s="89"/>
      <c r="BS115" s="134" t="s">
        <v>159</v>
      </c>
      <c r="BT115" s="134"/>
      <c r="BU115" s="134"/>
      <c r="BV115" s="134"/>
      <c r="BW115" s="134"/>
      <c r="BX115" s="95">
        <f>COUNTIF(BX5:BX108,"&gt;9")</f>
        <v>39</v>
      </c>
      <c r="BY115" s="95"/>
      <c r="BZ115" s="95"/>
      <c r="CA115" s="98">
        <f>BY115+BZ115</f>
        <v>0</v>
      </c>
      <c r="CB115" s="99"/>
      <c r="CC115" s="100"/>
      <c r="CD115" s="44"/>
      <c r="CE115" s="87"/>
      <c r="CF115" s="87"/>
      <c r="CG115" s="87"/>
      <c r="CH115" s="87"/>
      <c r="CI115" s="88"/>
      <c r="CJ115" s="87"/>
      <c r="CK115" s="87"/>
      <c r="CL115" s="89"/>
      <c r="CM115" s="134" t="s">
        <v>159</v>
      </c>
      <c r="CN115" s="134"/>
      <c r="CO115" s="134"/>
      <c r="CP115" s="134"/>
      <c r="CQ115" s="134"/>
      <c r="CR115" s="95">
        <f>COUNTIF(CR5:CR108,"&gt;9")</f>
        <v>36</v>
      </c>
      <c r="CS115" s="95"/>
      <c r="CT115" s="95"/>
      <c r="CU115" s="98">
        <f>CS115+CT115</f>
        <v>0</v>
      </c>
      <c r="CV115" s="99"/>
      <c r="CW115" s="100"/>
      <c r="CX115" s="44"/>
      <c r="CY115" s="87"/>
      <c r="CZ115" s="87"/>
      <c r="DA115" s="87"/>
      <c r="DB115" s="87"/>
      <c r="DC115" s="88"/>
      <c r="DD115" s="87"/>
      <c r="DE115" s="87"/>
      <c r="DF115" s="89"/>
      <c r="DG115" s="134" t="s">
        <v>159</v>
      </c>
      <c r="DH115" s="134"/>
      <c r="DI115" s="134"/>
      <c r="DJ115" s="134"/>
      <c r="DK115" s="134"/>
      <c r="DL115" s="95">
        <f>COUNTIF(DL5:DL108,"&gt;9")</f>
        <v>32</v>
      </c>
      <c r="DM115" s="95"/>
      <c r="DN115" s="95"/>
      <c r="DO115" s="98">
        <f>DM115+DN115</f>
        <v>0</v>
      </c>
      <c r="DP115" s="99"/>
      <c r="DQ115" s="100"/>
    </row>
    <row r="116" spans="1:121" ht="15">
      <c r="A116" s="44"/>
      <c r="B116" s="87"/>
      <c r="C116" s="87"/>
      <c r="D116" s="87"/>
      <c r="E116" s="87"/>
      <c r="F116" s="88"/>
      <c r="G116" s="87"/>
      <c r="H116" s="87"/>
      <c r="I116" s="89"/>
      <c r="J116" s="90"/>
      <c r="K116" s="90"/>
      <c r="L116" s="90"/>
      <c r="M116" s="90"/>
      <c r="N116" s="91"/>
      <c r="O116" s="95"/>
      <c r="P116" s="95"/>
      <c r="Q116" s="95"/>
      <c r="R116" s="98"/>
      <c r="S116" s="99"/>
      <c r="T116" s="100"/>
      <c r="V116" s="44"/>
      <c r="W116" s="87"/>
      <c r="X116" s="87"/>
      <c r="Y116" s="87"/>
      <c r="Z116" s="87"/>
      <c r="AA116" s="88"/>
      <c r="AB116" s="87"/>
      <c r="AC116" s="87"/>
      <c r="AD116" s="89"/>
      <c r="AE116" s="120"/>
      <c r="AF116" s="120"/>
      <c r="AG116" s="120"/>
      <c r="AH116" s="120"/>
      <c r="AI116" s="91"/>
      <c r="AJ116" s="95"/>
      <c r="AK116" s="95"/>
      <c r="AL116" s="95"/>
      <c r="AM116" s="98"/>
      <c r="AN116" s="99"/>
      <c r="AO116" s="100"/>
      <c r="AP116" s="44"/>
      <c r="AQ116" s="87"/>
      <c r="AR116" s="87"/>
      <c r="AS116" s="87"/>
      <c r="AT116" s="87"/>
      <c r="AU116" s="88"/>
      <c r="AV116" s="87"/>
      <c r="AW116" s="87"/>
      <c r="AX116" s="89"/>
      <c r="AY116" s="120"/>
      <c r="AZ116" s="120"/>
      <c r="BA116" s="120"/>
      <c r="BB116" s="120"/>
      <c r="BC116" s="91"/>
      <c r="BD116" s="95"/>
      <c r="BE116" s="95"/>
      <c r="BF116" s="95"/>
      <c r="BG116" s="98"/>
      <c r="BH116" s="99"/>
      <c r="BI116" s="100"/>
      <c r="BJ116" s="44"/>
      <c r="BK116" s="87"/>
      <c r="BL116" s="87"/>
      <c r="BM116" s="87"/>
      <c r="BN116" s="87"/>
      <c r="BO116" s="88"/>
      <c r="BP116" s="87"/>
      <c r="BQ116" s="87"/>
      <c r="BR116" s="89"/>
      <c r="BS116" s="120"/>
      <c r="BT116" s="120"/>
      <c r="BU116" s="120"/>
      <c r="BV116" s="120"/>
      <c r="BW116" s="91"/>
      <c r="BX116" s="95"/>
      <c r="BY116" s="95"/>
      <c r="BZ116" s="95"/>
      <c r="CA116" s="98"/>
      <c r="CB116" s="99"/>
      <c r="CC116" s="100"/>
      <c r="CD116" s="44"/>
      <c r="CE116" s="87"/>
      <c r="CF116" s="87"/>
      <c r="CG116" s="87"/>
      <c r="CH116" s="87"/>
      <c r="CI116" s="88"/>
      <c r="CJ116" s="87"/>
      <c r="CK116" s="87"/>
      <c r="CL116" s="89"/>
      <c r="CM116" s="118"/>
      <c r="CN116" s="118"/>
      <c r="CO116" s="118"/>
      <c r="CP116" s="118"/>
      <c r="CQ116" s="91"/>
      <c r="CR116" s="95"/>
      <c r="CS116" s="95"/>
      <c r="CT116" s="95"/>
      <c r="CU116" s="98"/>
      <c r="CV116" s="99"/>
      <c r="CW116" s="100"/>
      <c r="CX116" s="44"/>
      <c r="CY116" s="87"/>
      <c r="CZ116" s="87"/>
      <c r="DA116" s="87"/>
      <c r="DB116" s="87"/>
      <c r="DC116" s="88"/>
      <c r="DD116" s="87"/>
      <c r="DE116" s="87"/>
      <c r="DF116" s="89"/>
      <c r="DG116" s="90"/>
      <c r="DH116" s="90"/>
      <c r="DI116" s="90"/>
      <c r="DJ116" s="90"/>
      <c r="DK116" s="91"/>
      <c r="DL116" s="95"/>
      <c r="DM116" s="95"/>
      <c r="DN116" s="95"/>
      <c r="DO116" s="98"/>
      <c r="DP116" s="99"/>
      <c r="DQ116" s="100"/>
    </row>
    <row r="117" spans="1:121" ht="26.25">
      <c r="A117" s="137" t="s">
        <v>160</v>
      </c>
      <c r="B117" s="138"/>
      <c r="C117" s="138"/>
      <c r="D117" s="138"/>
      <c r="E117" s="138"/>
      <c r="F117" s="138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9"/>
      <c r="S117" s="17"/>
      <c r="T117" s="17"/>
      <c r="V117" s="137" t="s">
        <v>160</v>
      </c>
      <c r="W117" s="138"/>
      <c r="X117" s="138"/>
      <c r="Y117" s="138"/>
      <c r="Z117" s="138"/>
      <c r="AA117" s="138"/>
      <c r="AB117" s="138"/>
      <c r="AC117" s="138"/>
      <c r="AD117" s="138"/>
      <c r="AE117" s="138"/>
      <c r="AF117" s="138"/>
      <c r="AG117" s="138"/>
      <c r="AH117" s="138"/>
      <c r="AI117" s="138"/>
      <c r="AJ117" s="138"/>
      <c r="AK117" s="138"/>
      <c r="AL117" s="138"/>
      <c r="AM117" s="139"/>
      <c r="AN117" s="17"/>
      <c r="AO117" s="17"/>
      <c r="AP117" s="137" t="s">
        <v>160</v>
      </c>
      <c r="AQ117" s="138"/>
      <c r="AR117" s="138"/>
      <c r="AS117" s="138"/>
      <c r="AT117" s="138"/>
      <c r="AU117" s="138"/>
      <c r="AV117" s="138"/>
      <c r="AW117" s="138"/>
      <c r="AX117" s="138"/>
      <c r="AY117" s="138"/>
      <c r="AZ117" s="138"/>
      <c r="BA117" s="138"/>
      <c r="BB117" s="138"/>
      <c r="BC117" s="138"/>
      <c r="BD117" s="138"/>
      <c r="BE117" s="138"/>
      <c r="BF117" s="138"/>
      <c r="BG117" s="139"/>
      <c r="BH117" s="17"/>
      <c r="BI117" s="17"/>
      <c r="BJ117" s="137" t="s">
        <v>160</v>
      </c>
      <c r="BK117" s="138"/>
      <c r="BL117" s="138"/>
      <c r="BM117" s="138"/>
      <c r="BN117" s="138"/>
      <c r="BO117" s="138"/>
      <c r="BP117" s="138"/>
      <c r="BQ117" s="138"/>
      <c r="BR117" s="138"/>
      <c r="BS117" s="138"/>
      <c r="BT117" s="138"/>
      <c r="BU117" s="138"/>
      <c r="BV117" s="138"/>
      <c r="BW117" s="138"/>
      <c r="BX117" s="138"/>
      <c r="BY117" s="138"/>
      <c r="BZ117" s="138"/>
      <c r="CA117" s="139"/>
      <c r="CB117" s="17"/>
      <c r="CC117" s="17"/>
      <c r="CD117" s="137" t="s">
        <v>160</v>
      </c>
      <c r="CE117" s="138"/>
      <c r="CF117" s="138"/>
      <c r="CG117" s="138"/>
      <c r="CH117" s="138"/>
      <c r="CI117" s="138"/>
      <c r="CJ117" s="138"/>
      <c r="CK117" s="138"/>
      <c r="CL117" s="138"/>
      <c r="CM117" s="138"/>
      <c r="CN117" s="138"/>
      <c r="CO117" s="138"/>
      <c r="CP117" s="138"/>
      <c r="CQ117" s="138"/>
      <c r="CR117" s="138"/>
      <c r="CS117" s="138"/>
      <c r="CT117" s="138"/>
      <c r="CU117" s="139"/>
      <c r="CV117" s="17"/>
      <c r="CW117" s="17"/>
      <c r="CX117" s="137" t="s">
        <v>160</v>
      </c>
      <c r="CY117" s="138"/>
      <c r="CZ117" s="138"/>
      <c r="DA117" s="138"/>
      <c r="DB117" s="138"/>
      <c r="DC117" s="138"/>
      <c r="DD117" s="138"/>
      <c r="DE117" s="138"/>
      <c r="DF117" s="138"/>
      <c r="DG117" s="138"/>
      <c r="DH117" s="138"/>
      <c r="DI117" s="138"/>
      <c r="DJ117" s="138"/>
      <c r="DK117" s="138"/>
      <c r="DL117" s="138"/>
      <c r="DM117" s="138"/>
      <c r="DN117" s="138"/>
      <c r="DO117" s="139"/>
      <c r="DP117" s="17"/>
      <c r="DQ117" s="17"/>
    </row>
    <row r="118" spans="1:121" ht="22.5">
      <c r="A118" s="18" t="s">
        <v>0</v>
      </c>
      <c r="B118" s="19"/>
      <c r="C118" s="20" t="s">
        <v>1</v>
      </c>
      <c r="D118" s="20" t="s">
        <v>2</v>
      </c>
      <c r="E118" s="18"/>
      <c r="F118" s="21"/>
      <c r="G118" s="18"/>
      <c r="H118" s="18"/>
      <c r="I118" s="22"/>
      <c r="J118" s="23" t="s">
        <v>3</v>
      </c>
      <c r="K118" s="23"/>
      <c r="L118" s="23"/>
      <c r="M118" s="23"/>
      <c r="N118" s="23" t="s">
        <v>4</v>
      </c>
      <c r="O118" s="24"/>
      <c r="P118" s="24"/>
      <c r="Q118" s="25"/>
      <c r="R118" s="26" t="s">
        <v>0</v>
      </c>
      <c r="S118" s="27" t="s">
        <v>5</v>
      </c>
      <c r="T118" s="28" t="s">
        <v>6</v>
      </c>
      <c r="V118" s="18" t="s">
        <v>0</v>
      </c>
      <c r="W118" s="19"/>
      <c r="X118" s="20" t="s">
        <v>1</v>
      </c>
      <c r="Y118" s="20" t="s">
        <v>2</v>
      </c>
      <c r="Z118" s="18"/>
      <c r="AA118" s="21"/>
      <c r="AB118" s="18"/>
      <c r="AC118" s="18"/>
      <c r="AD118" s="22"/>
      <c r="AE118" s="23" t="s">
        <v>3</v>
      </c>
      <c r="AF118" s="23"/>
      <c r="AG118" s="23"/>
      <c r="AH118" s="23"/>
      <c r="AI118" s="23" t="s">
        <v>4</v>
      </c>
      <c r="AJ118" s="24"/>
      <c r="AK118" s="24"/>
      <c r="AL118" s="25"/>
      <c r="AM118" s="26" t="s">
        <v>0</v>
      </c>
      <c r="AN118" s="27" t="s">
        <v>5</v>
      </c>
      <c r="AO118" s="28" t="s">
        <v>6</v>
      </c>
      <c r="AP118" s="18" t="s">
        <v>0</v>
      </c>
      <c r="AQ118" s="19"/>
      <c r="AR118" s="20" t="s">
        <v>1</v>
      </c>
      <c r="AS118" s="20" t="s">
        <v>2</v>
      </c>
      <c r="AT118" s="18"/>
      <c r="AU118" s="21"/>
      <c r="AV118" s="18"/>
      <c r="AW118" s="18"/>
      <c r="AX118" s="22"/>
      <c r="AY118" s="23" t="s">
        <v>3</v>
      </c>
      <c r="AZ118" s="23"/>
      <c r="BA118" s="23"/>
      <c r="BB118" s="23"/>
      <c r="BC118" s="23" t="s">
        <v>4</v>
      </c>
      <c r="BD118" s="24"/>
      <c r="BE118" s="24"/>
      <c r="BF118" s="25"/>
      <c r="BG118" s="26" t="s">
        <v>0</v>
      </c>
      <c r="BH118" s="27" t="s">
        <v>5</v>
      </c>
      <c r="BI118" s="28" t="s">
        <v>6</v>
      </c>
      <c r="BJ118" s="18" t="s">
        <v>0</v>
      </c>
      <c r="BK118" s="19"/>
      <c r="BL118" s="20" t="s">
        <v>1</v>
      </c>
      <c r="BM118" s="20" t="s">
        <v>2</v>
      </c>
      <c r="BN118" s="18"/>
      <c r="BO118" s="21"/>
      <c r="BP118" s="18"/>
      <c r="BQ118" s="18"/>
      <c r="BR118" s="22"/>
      <c r="BS118" s="23" t="s">
        <v>3</v>
      </c>
      <c r="BT118" s="23"/>
      <c r="BU118" s="23"/>
      <c r="BV118" s="23"/>
      <c r="BW118" s="23" t="s">
        <v>4</v>
      </c>
      <c r="BX118" s="24"/>
      <c r="BY118" s="24"/>
      <c r="BZ118" s="25"/>
      <c r="CA118" s="26" t="s">
        <v>0</v>
      </c>
      <c r="CB118" s="27" t="s">
        <v>5</v>
      </c>
      <c r="CC118" s="28" t="s">
        <v>6</v>
      </c>
      <c r="CD118" s="18" t="s">
        <v>0</v>
      </c>
      <c r="CE118" s="19"/>
      <c r="CF118" s="20" t="s">
        <v>1</v>
      </c>
      <c r="CG118" s="20" t="s">
        <v>2</v>
      </c>
      <c r="CH118" s="18"/>
      <c r="CI118" s="21"/>
      <c r="CJ118" s="18"/>
      <c r="CK118" s="18"/>
      <c r="CL118" s="22"/>
      <c r="CM118" s="23" t="s">
        <v>3</v>
      </c>
      <c r="CN118" s="23"/>
      <c r="CO118" s="23"/>
      <c r="CP118" s="23"/>
      <c r="CQ118" s="23" t="s">
        <v>4</v>
      </c>
      <c r="CR118" s="24"/>
      <c r="CS118" s="24"/>
      <c r="CT118" s="25"/>
      <c r="CU118" s="26" t="s">
        <v>0</v>
      </c>
      <c r="CV118" s="27" t="s">
        <v>5</v>
      </c>
      <c r="CW118" s="28" t="s">
        <v>6</v>
      </c>
      <c r="CX118" s="18" t="s">
        <v>0</v>
      </c>
      <c r="CY118" s="19"/>
      <c r="CZ118" s="20" t="s">
        <v>1</v>
      </c>
      <c r="DA118" s="20" t="s">
        <v>2</v>
      </c>
      <c r="DB118" s="18"/>
      <c r="DC118" s="21"/>
      <c r="DD118" s="18"/>
      <c r="DE118" s="18"/>
      <c r="DF118" s="22"/>
      <c r="DG118" s="23" t="s">
        <v>3</v>
      </c>
      <c r="DH118" s="23"/>
      <c r="DI118" s="23"/>
      <c r="DJ118" s="23"/>
      <c r="DK118" s="23" t="s">
        <v>4</v>
      </c>
      <c r="DL118" s="24"/>
      <c r="DM118" s="24"/>
      <c r="DN118" s="25"/>
      <c r="DO118" s="26" t="s">
        <v>0</v>
      </c>
      <c r="DP118" s="27" t="s">
        <v>5</v>
      </c>
      <c r="DQ118" s="28" t="s">
        <v>6</v>
      </c>
    </row>
    <row r="119" spans="1:121" ht="15">
      <c r="A119" s="29"/>
      <c r="B119" s="30" t="s">
        <v>7</v>
      </c>
      <c r="C119" s="30" t="s">
        <v>8</v>
      </c>
      <c r="D119" s="30" t="s">
        <v>9</v>
      </c>
      <c r="E119" s="30" t="s">
        <v>10</v>
      </c>
      <c r="F119" s="31"/>
      <c r="G119" s="30" t="s">
        <v>2</v>
      </c>
      <c r="H119" s="30" t="s">
        <v>2</v>
      </c>
      <c r="I119" s="32"/>
      <c r="J119" s="33" t="s">
        <v>11</v>
      </c>
      <c r="K119" s="33" t="s">
        <v>11</v>
      </c>
      <c r="L119" s="33" t="s">
        <v>12</v>
      </c>
      <c r="M119" s="33"/>
      <c r="N119" s="33" t="s">
        <v>13</v>
      </c>
      <c r="O119" s="33" t="s">
        <v>14</v>
      </c>
      <c r="P119" s="33" t="s">
        <v>15</v>
      </c>
      <c r="Q119" s="34" t="s">
        <v>16</v>
      </c>
      <c r="R119" s="35" t="s">
        <v>17</v>
      </c>
      <c r="S119" s="36" t="s">
        <v>18</v>
      </c>
      <c r="T119" s="37">
        <v>0</v>
      </c>
      <c r="V119" s="29"/>
      <c r="W119" s="30" t="s">
        <v>7</v>
      </c>
      <c r="X119" s="30" t="s">
        <v>8</v>
      </c>
      <c r="Y119" s="30" t="s">
        <v>9</v>
      </c>
      <c r="Z119" s="30" t="s">
        <v>10</v>
      </c>
      <c r="AA119" s="31"/>
      <c r="AB119" s="30" t="s">
        <v>2</v>
      </c>
      <c r="AC119" s="30" t="s">
        <v>2</v>
      </c>
      <c r="AD119" s="32"/>
      <c r="AE119" s="33" t="s">
        <v>11</v>
      </c>
      <c r="AF119" s="33" t="s">
        <v>11</v>
      </c>
      <c r="AG119" s="33" t="s">
        <v>12</v>
      </c>
      <c r="AH119" s="33"/>
      <c r="AI119" s="33" t="s">
        <v>13</v>
      </c>
      <c r="AJ119" s="33" t="s">
        <v>14</v>
      </c>
      <c r="AK119" s="33" t="s">
        <v>15</v>
      </c>
      <c r="AL119" s="34" t="s">
        <v>16</v>
      </c>
      <c r="AM119" s="35" t="s">
        <v>17</v>
      </c>
      <c r="AN119" s="36" t="s">
        <v>18</v>
      </c>
      <c r="AO119" s="37">
        <v>0</v>
      </c>
      <c r="AP119" s="29"/>
      <c r="AQ119" s="30" t="s">
        <v>7</v>
      </c>
      <c r="AR119" s="30" t="s">
        <v>8</v>
      </c>
      <c r="AS119" s="30" t="s">
        <v>9</v>
      </c>
      <c r="AT119" s="30" t="s">
        <v>10</v>
      </c>
      <c r="AU119" s="31"/>
      <c r="AV119" s="30" t="s">
        <v>2</v>
      </c>
      <c r="AW119" s="30" t="s">
        <v>2</v>
      </c>
      <c r="AX119" s="32"/>
      <c r="AY119" s="33" t="s">
        <v>11</v>
      </c>
      <c r="AZ119" s="33" t="s">
        <v>11</v>
      </c>
      <c r="BA119" s="33" t="s">
        <v>12</v>
      </c>
      <c r="BB119" s="33"/>
      <c r="BC119" s="33" t="s">
        <v>13</v>
      </c>
      <c r="BD119" s="33" t="s">
        <v>14</v>
      </c>
      <c r="BE119" s="33" t="s">
        <v>15</v>
      </c>
      <c r="BF119" s="34" t="s">
        <v>16</v>
      </c>
      <c r="BG119" s="35" t="s">
        <v>17</v>
      </c>
      <c r="BH119" s="36" t="s">
        <v>18</v>
      </c>
      <c r="BI119" s="37">
        <v>0</v>
      </c>
      <c r="BJ119" s="29"/>
      <c r="BK119" s="30" t="s">
        <v>7</v>
      </c>
      <c r="BL119" s="30" t="s">
        <v>8</v>
      </c>
      <c r="BM119" s="30" t="s">
        <v>9</v>
      </c>
      <c r="BN119" s="30" t="s">
        <v>10</v>
      </c>
      <c r="BO119" s="31"/>
      <c r="BP119" s="30" t="s">
        <v>2</v>
      </c>
      <c r="BQ119" s="30" t="s">
        <v>2</v>
      </c>
      <c r="BR119" s="32"/>
      <c r="BS119" s="33" t="s">
        <v>11</v>
      </c>
      <c r="BT119" s="33" t="s">
        <v>11</v>
      </c>
      <c r="BU119" s="33" t="s">
        <v>12</v>
      </c>
      <c r="BV119" s="33"/>
      <c r="BW119" s="33" t="s">
        <v>13</v>
      </c>
      <c r="BX119" s="33" t="s">
        <v>14</v>
      </c>
      <c r="BY119" s="33" t="s">
        <v>15</v>
      </c>
      <c r="BZ119" s="34" t="s">
        <v>16</v>
      </c>
      <c r="CA119" s="35" t="s">
        <v>17</v>
      </c>
      <c r="CB119" s="36" t="s">
        <v>18</v>
      </c>
      <c r="CC119" s="37">
        <v>0</v>
      </c>
      <c r="CD119" s="29"/>
      <c r="CE119" s="30" t="s">
        <v>7</v>
      </c>
      <c r="CF119" s="30" t="s">
        <v>8</v>
      </c>
      <c r="CG119" s="30" t="s">
        <v>9</v>
      </c>
      <c r="CH119" s="30" t="s">
        <v>10</v>
      </c>
      <c r="CI119" s="31"/>
      <c r="CJ119" s="30" t="s">
        <v>2</v>
      </c>
      <c r="CK119" s="30" t="s">
        <v>2</v>
      </c>
      <c r="CL119" s="32"/>
      <c r="CM119" s="33" t="s">
        <v>11</v>
      </c>
      <c r="CN119" s="33" t="s">
        <v>11</v>
      </c>
      <c r="CO119" s="33" t="s">
        <v>12</v>
      </c>
      <c r="CP119" s="33"/>
      <c r="CQ119" s="33" t="s">
        <v>13</v>
      </c>
      <c r="CR119" s="33" t="s">
        <v>14</v>
      </c>
      <c r="CS119" s="33" t="s">
        <v>15</v>
      </c>
      <c r="CT119" s="34" t="s">
        <v>16</v>
      </c>
      <c r="CU119" s="35" t="s">
        <v>17</v>
      </c>
      <c r="CV119" s="36" t="s">
        <v>18</v>
      </c>
      <c r="CW119" s="37">
        <v>0</v>
      </c>
      <c r="CX119" s="29"/>
      <c r="CY119" s="30" t="s">
        <v>7</v>
      </c>
      <c r="CZ119" s="30" t="s">
        <v>8</v>
      </c>
      <c r="DA119" s="30" t="s">
        <v>9</v>
      </c>
      <c r="DB119" s="30" t="s">
        <v>10</v>
      </c>
      <c r="DC119" s="31"/>
      <c r="DD119" s="30" t="s">
        <v>2</v>
      </c>
      <c r="DE119" s="30" t="s">
        <v>2</v>
      </c>
      <c r="DF119" s="32"/>
      <c r="DG119" s="33" t="s">
        <v>11</v>
      </c>
      <c r="DH119" s="33" t="s">
        <v>11</v>
      </c>
      <c r="DI119" s="33" t="s">
        <v>12</v>
      </c>
      <c r="DJ119" s="33"/>
      <c r="DK119" s="33" t="s">
        <v>13</v>
      </c>
      <c r="DL119" s="33" t="s">
        <v>14</v>
      </c>
      <c r="DM119" s="33" t="s">
        <v>15</v>
      </c>
      <c r="DN119" s="34" t="s">
        <v>16</v>
      </c>
      <c r="DO119" s="35" t="s">
        <v>17</v>
      </c>
      <c r="DP119" s="36" t="s">
        <v>18</v>
      </c>
      <c r="DQ119" s="37">
        <v>0</v>
      </c>
    </row>
    <row r="120" spans="1:121" ht="15">
      <c r="A120" s="29"/>
      <c r="B120" s="30" t="s">
        <v>19</v>
      </c>
      <c r="C120" s="30" t="s">
        <v>20</v>
      </c>
      <c r="D120" s="30" t="s">
        <v>21</v>
      </c>
      <c r="E120" s="30" t="s">
        <v>22</v>
      </c>
      <c r="F120" s="31"/>
      <c r="G120" s="30" t="s">
        <v>23</v>
      </c>
      <c r="H120" s="30" t="s">
        <v>24</v>
      </c>
      <c r="I120" s="38"/>
      <c r="J120" s="39" t="s">
        <v>25</v>
      </c>
      <c r="K120" s="39" t="s">
        <v>12</v>
      </c>
      <c r="L120" s="39" t="s">
        <v>26</v>
      </c>
      <c r="M120" s="39" t="s">
        <v>27</v>
      </c>
      <c r="N120" s="39" t="s">
        <v>25</v>
      </c>
      <c r="O120" s="39" t="s">
        <v>28</v>
      </c>
      <c r="P120" s="39" t="s">
        <v>28</v>
      </c>
      <c r="Q120" s="40" t="s">
        <v>28</v>
      </c>
      <c r="R120" s="41"/>
      <c r="S120" s="17"/>
      <c r="T120" s="42">
        <v>0</v>
      </c>
      <c r="V120" s="29"/>
      <c r="W120" s="30" t="s">
        <v>19</v>
      </c>
      <c r="X120" s="30" t="s">
        <v>20</v>
      </c>
      <c r="Y120" s="30" t="s">
        <v>21</v>
      </c>
      <c r="Z120" s="30" t="s">
        <v>22</v>
      </c>
      <c r="AA120" s="31"/>
      <c r="AB120" s="30" t="s">
        <v>23</v>
      </c>
      <c r="AC120" s="30" t="s">
        <v>24</v>
      </c>
      <c r="AD120" s="38"/>
      <c r="AE120" s="39" t="s">
        <v>25</v>
      </c>
      <c r="AF120" s="39" t="s">
        <v>12</v>
      </c>
      <c r="AG120" s="39" t="s">
        <v>26</v>
      </c>
      <c r="AH120" s="39" t="s">
        <v>27</v>
      </c>
      <c r="AI120" s="39" t="s">
        <v>25</v>
      </c>
      <c r="AJ120" s="39" t="s">
        <v>28</v>
      </c>
      <c r="AK120" s="39" t="s">
        <v>28</v>
      </c>
      <c r="AL120" s="40" t="s">
        <v>28</v>
      </c>
      <c r="AM120" s="41"/>
      <c r="AN120" s="17"/>
      <c r="AO120" s="42">
        <v>0</v>
      </c>
      <c r="AP120" s="29"/>
      <c r="AQ120" s="30" t="s">
        <v>19</v>
      </c>
      <c r="AR120" s="30" t="s">
        <v>20</v>
      </c>
      <c r="AS120" s="30" t="s">
        <v>21</v>
      </c>
      <c r="AT120" s="30" t="s">
        <v>22</v>
      </c>
      <c r="AU120" s="31"/>
      <c r="AV120" s="30" t="s">
        <v>23</v>
      </c>
      <c r="AW120" s="30" t="s">
        <v>24</v>
      </c>
      <c r="AX120" s="38"/>
      <c r="AY120" s="39" t="s">
        <v>25</v>
      </c>
      <c r="AZ120" s="39" t="s">
        <v>12</v>
      </c>
      <c r="BA120" s="39" t="s">
        <v>26</v>
      </c>
      <c r="BB120" s="39" t="s">
        <v>27</v>
      </c>
      <c r="BC120" s="39" t="s">
        <v>25</v>
      </c>
      <c r="BD120" s="39" t="s">
        <v>28</v>
      </c>
      <c r="BE120" s="39" t="s">
        <v>28</v>
      </c>
      <c r="BF120" s="40" t="s">
        <v>28</v>
      </c>
      <c r="BG120" s="41"/>
      <c r="BH120" s="17"/>
      <c r="BI120" s="42">
        <v>0</v>
      </c>
      <c r="BJ120" s="29"/>
      <c r="BK120" s="30" t="s">
        <v>19</v>
      </c>
      <c r="BL120" s="30" t="s">
        <v>20</v>
      </c>
      <c r="BM120" s="30" t="s">
        <v>21</v>
      </c>
      <c r="BN120" s="30" t="s">
        <v>22</v>
      </c>
      <c r="BO120" s="31"/>
      <c r="BP120" s="30" t="s">
        <v>23</v>
      </c>
      <c r="BQ120" s="30" t="s">
        <v>24</v>
      </c>
      <c r="BR120" s="38"/>
      <c r="BS120" s="39" t="s">
        <v>25</v>
      </c>
      <c r="BT120" s="39" t="s">
        <v>12</v>
      </c>
      <c r="BU120" s="39" t="s">
        <v>26</v>
      </c>
      <c r="BV120" s="39" t="s">
        <v>27</v>
      </c>
      <c r="BW120" s="39" t="s">
        <v>25</v>
      </c>
      <c r="BX120" s="39" t="s">
        <v>28</v>
      </c>
      <c r="BY120" s="39" t="s">
        <v>28</v>
      </c>
      <c r="BZ120" s="40" t="s">
        <v>28</v>
      </c>
      <c r="CA120" s="41"/>
      <c r="CB120" s="17"/>
      <c r="CC120" s="42">
        <v>0</v>
      </c>
      <c r="CD120" s="29"/>
      <c r="CE120" s="30" t="s">
        <v>19</v>
      </c>
      <c r="CF120" s="30" t="s">
        <v>20</v>
      </c>
      <c r="CG120" s="30" t="s">
        <v>21</v>
      </c>
      <c r="CH120" s="30" t="s">
        <v>22</v>
      </c>
      <c r="CI120" s="31"/>
      <c r="CJ120" s="30" t="s">
        <v>23</v>
      </c>
      <c r="CK120" s="30" t="s">
        <v>24</v>
      </c>
      <c r="CL120" s="38"/>
      <c r="CM120" s="39" t="s">
        <v>25</v>
      </c>
      <c r="CN120" s="39" t="s">
        <v>12</v>
      </c>
      <c r="CO120" s="39" t="s">
        <v>26</v>
      </c>
      <c r="CP120" s="39" t="s">
        <v>27</v>
      </c>
      <c r="CQ120" s="39" t="s">
        <v>25</v>
      </c>
      <c r="CR120" s="39" t="s">
        <v>28</v>
      </c>
      <c r="CS120" s="39" t="s">
        <v>28</v>
      </c>
      <c r="CT120" s="40" t="s">
        <v>28</v>
      </c>
      <c r="CU120" s="41"/>
      <c r="CV120" s="17"/>
      <c r="CW120" s="42">
        <v>0</v>
      </c>
      <c r="CX120" s="29"/>
      <c r="CY120" s="30" t="s">
        <v>19</v>
      </c>
      <c r="CZ120" s="30" t="s">
        <v>20</v>
      </c>
      <c r="DA120" s="30" t="s">
        <v>21</v>
      </c>
      <c r="DB120" s="30" t="s">
        <v>22</v>
      </c>
      <c r="DC120" s="31"/>
      <c r="DD120" s="30" t="s">
        <v>23</v>
      </c>
      <c r="DE120" s="30" t="s">
        <v>24</v>
      </c>
      <c r="DF120" s="38"/>
      <c r="DG120" s="39" t="s">
        <v>25</v>
      </c>
      <c r="DH120" s="39" t="s">
        <v>12</v>
      </c>
      <c r="DI120" s="39" t="s">
        <v>26</v>
      </c>
      <c r="DJ120" s="39" t="s">
        <v>27</v>
      </c>
      <c r="DK120" s="39" t="s">
        <v>25</v>
      </c>
      <c r="DL120" s="39" t="s">
        <v>28</v>
      </c>
      <c r="DM120" s="39" t="s">
        <v>28</v>
      </c>
      <c r="DN120" s="40" t="s">
        <v>28</v>
      </c>
      <c r="DO120" s="41"/>
      <c r="DP120" s="17"/>
      <c r="DQ120" s="42">
        <v>0</v>
      </c>
    </row>
    <row r="121" spans="1:121" ht="15">
      <c r="A121" s="56" t="s">
        <v>36</v>
      </c>
      <c r="B121" s="61"/>
      <c r="C121" s="61"/>
      <c r="D121" s="61"/>
      <c r="E121" s="61"/>
      <c r="F121" s="46"/>
      <c r="G121" s="47" t="s">
        <v>32</v>
      </c>
      <c r="H121" s="65" t="s">
        <v>29</v>
      </c>
      <c r="I121" s="38"/>
      <c r="J121" s="39"/>
      <c r="K121" s="39"/>
      <c r="L121" s="39"/>
      <c r="M121" s="39"/>
      <c r="N121" s="71"/>
      <c r="O121" s="72"/>
      <c r="P121" s="72"/>
      <c r="Q121" s="73"/>
      <c r="R121" s="53"/>
      <c r="S121" s="54">
        <f t="shared" ref="S121:S197" si="31">Q121</f>
        <v>0</v>
      </c>
      <c r="T121" s="55">
        <f t="shared" ref="T121:T151" si="32">S121+T120</f>
        <v>0</v>
      </c>
      <c r="V121" s="56" t="s">
        <v>36</v>
      </c>
      <c r="W121" s="61"/>
      <c r="X121" s="61"/>
      <c r="Y121" s="61"/>
      <c r="Z121" s="61"/>
      <c r="AA121" s="46"/>
      <c r="AB121" s="47" t="s">
        <v>32</v>
      </c>
      <c r="AC121" s="65" t="s">
        <v>29</v>
      </c>
      <c r="AD121" s="38"/>
      <c r="AE121" s="39"/>
      <c r="AF121" s="39"/>
      <c r="AG121" s="39"/>
      <c r="AH121" s="39"/>
      <c r="AI121" s="71"/>
      <c r="AJ121" s="72"/>
      <c r="AK121" s="72"/>
      <c r="AL121" s="73"/>
      <c r="AM121" s="53"/>
      <c r="AN121" s="54">
        <f t="shared" ref="AN121:AN197" si="33">AL121</f>
        <v>0</v>
      </c>
      <c r="AO121" s="55">
        <f t="shared" ref="AO121:AO143" si="34">AN121+AO120</f>
        <v>0</v>
      </c>
      <c r="AP121" s="56" t="s">
        <v>36</v>
      </c>
      <c r="AQ121" s="61"/>
      <c r="AR121" s="61"/>
      <c r="AS121" s="61"/>
      <c r="AT121" s="61"/>
      <c r="AU121" s="46"/>
      <c r="AV121" s="47" t="s">
        <v>32</v>
      </c>
      <c r="AW121" s="65" t="s">
        <v>29</v>
      </c>
      <c r="AX121" s="38"/>
      <c r="AY121" s="39"/>
      <c r="AZ121" s="39"/>
      <c r="BA121" s="39"/>
      <c r="BB121" s="39"/>
      <c r="BC121" s="71"/>
      <c r="BD121" s="72"/>
      <c r="BE121" s="72"/>
      <c r="BF121" s="73"/>
      <c r="BG121" s="53"/>
      <c r="BH121" s="54">
        <f t="shared" ref="BH121:BH197" si="35">BF121</f>
        <v>0</v>
      </c>
      <c r="BI121" s="55">
        <f t="shared" ref="BI121:BI143" si="36">BH121+BI120</f>
        <v>0</v>
      </c>
      <c r="BJ121" s="56" t="s">
        <v>36</v>
      </c>
      <c r="BK121" s="61"/>
      <c r="BL121" s="61"/>
      <c r="BM121" s="61"/>
      <c r="BN121" s="61"/>
      <c r="BO121" s="46"/>
      <c r="BP121" s="47" t="s">
        <v>32</v>
      </c>
      <c r="BQ121" s="65" t="s">
        <v>29</v>
      </c>
      <c r="BR121" s="38"/>
      <c r="BS121" s="39"/>
      <c r="BT121" s="39"/>
      <c r="BU121" s="39"/>
      <c r="BV121" s="39"/>
      <c r="BW121" s="71"/>
      <c r="BX121" s="72"/>
      <c r="BY121" s="72"/>
      <c r="BZ121" s="73"/>
      <c r="CA121" s="53"/>
      <c r="CB121" s="54">
        <f t="shared" ref="CB121:CB197" si="37">BZ121</f>
        <v>0</v>
      </c>
      <c r="CC121" s="55">
        <f t="shared" ref="CC121:CC143" si="38">CB121+CC120</f>
        <v>0</v>
      </c>
      <c r="CD121" s="56" t="s">
        <v>36</v>
      </c>
      <c r="CE121" s="61"/>
      <c r="CF121" s="61"/>
      <c r="CG121" s="61"/>
      <c r="CH121" s="61"/>
      <c r="CI121" s="46"/>
      <c r="CJ121" s="47" t="s">
        <v>32</v>
      </c>
      <c r="CK121" s="65" t="s">
        <v>29</v>
      </c>
      <c r="CL121" s="38"/>
      <c r="CM121" s="39"/>
      <c r="CN121" s="39"/>
      <c r="CO121" s="39"/>
      <c r="CP121" s="39"/>
      <c r="CQ121" s="71"/>
      <c r="CR121" s="72"/>
      <c r="CS121" s="72"/>
      <c r="CT121" s="73"/>
      <c r="CU121" s="53"/>
      <c r="CV121" s="54">
        <f t="shared" ref="CV121:CV197" si="39">CT121</f>
        <v>0</v>
      </c>
      <c r="CW121" s="55">
        <f t="shared" ref="CW121:CW143" si="40">CV121+CW120</f>
        <v>0</v>
      </c>
      <c r="CX121" s="56" t="s">
        <v>36</v>
      </c>
      <c r="CY121" s="61"/>
      <c r="CZ121" s="61"/>
      <c r="DA121" s="61"/>
      <c r="DB121" s="61"/>
      <c r="DC121" s="46"/>
      <c r="DD121" s="47" t="s">
        <v>32</v>
      </c>
      <c r="DE121" s="65" t="s">
        <v>29</v>
      </c>
      <c r="DF121" s="38"/>
      <c r="DG121" s="39"/>
      <c r="DH121" s="39"/>
      <c r="DI121" s="39"/>
      <c r="DJ121" s="39"/>
      <c r="DK121" s="71"/>
      <c r="DL121" s="72"/>
      <c r="DM121" s="72"/>
      <c r="DN121" s="73"/>
      <c r="DO121" s="53"/>
      <c r="DP121" s="54">
        <f t="shared" ref="DP121:DP197" si="41">DN121</f>
        <v>0</v>
      </c>
      <c r="DQ121" s="55">
        <f t="shared" ref="DQ121:DQ143" si="42">DP121+DQ120</f>
        <v>0</v>
      </c>
    </row>
    <row r="122" spans="1:121" ht="15">
      <c r="A122" s="56" t="s">
        <v>39</v>
      </c>
      <c r="B122" s="61"/>
      <c r="C122" s="61"/>
      <c r="D122" s="61"/>
      <c r="E122" s="61"/>
      <c r="F122" s="46"/>
      <c r="G122" s="47" t="s">
        <v>35</v>
      </c>
      <c r="H122" s="66"/>
      <c r="I122" s="38"/>
      <c r="J122" s="39"/>
      <c r="K122" s="39" t="s">
        <v>29</v>
      </c>
      <c r="L122" s="78"/>
      <c r="M122" s="50"/>
      <c r="N122" s="51">
        <v>16</v>
      </c>
      <c r="O122" s="51">
        <v>200</v>
      </c>
      <c r="P122" s="51">
        <v>-19</v>
      </c>
      <c r="Q122" s="52">
        <v>199</v>
      </c>
      <c r="R122" s="77">
        <v>1000</v>
      </c>
      <c r="S122" s="54">
        <f t="shared" si="31"/>
        <v>199</v>
      </c>
      <c r="T122" s="55">
        <f t="shared" si="32"/>
        <v>199</v>
      </c>
      <c r="V122" s="56" t="s">
        <v>39</v>
      </c>
      <c r="W122" s="61"/>
      <c r="X122" s="61"/>
      <c r="Y122" s="61"/>
      <c r="Z122" s="61"/>
      <c r="AA122" s="46"/>
      <c r="AB122" s="47" t="s">
        <v>35</v>
      </c>
      <c r="AC122" s="66"/>
      <c r="AD122" s="38"/>
      <c r="AE122" s="39"/>
      <c r="AF122" s="39" t="s">
        <v>29</v>
      </c>
      <c r="AG122" s="78"/>
      <c r="AH122" s="50"/>
      <c r="AI122" s="51">
        <v>16</v>
      </c>
      <c r="AJ122" s="51">
        <v>200</v>
      </c>
      <c r="AK122" s="51">
        <v>-19</v>
      </c>
      <c r="AL122" s="52">
        <v>199</v>
      </c>
      <c r="AM122" s="77">
        <v>1000</v>
      </c>
      <c r="AN122" s="54">
        <f t="shared" si="33"/>
        <v>199</v>
      </c>
      <c r="AO122" s="55">
        <f t="shared" si="34"/>
        <v>199</v>
      </c>
      <c r="AP122" s="56" t="s">
        <v>39</v>
      </c>
      <c r="AQ122" s="61"/>
      <c r="AR122" s="61"/>
      <c r="AS122" s="61"/>
      <c r="AT122" s="61"/>
      <c r="AU122" s="46"/>
      <c r="AV122" s="47" t="s">
        <v>35</v>
      </c>
      <c r="AW122" s="66"/>
      <c r="AX122" s="38"/>
      <c r="AY122" s="39"/>
      <c r="AZ122" s="39" t="s">
        <v>29</v>
      </c>
      <c r="BA122" s="78"/>
      <c r="BB122" s="50"/>
      <c r="BC122" s="51">
        <v>16</v>
      </c>
      <c r="BD122" s="51">
        <v>200</v>
      </c>
      <c r="BE122" s="51">
        <v>-19</v>
      </c>
      <c r="BF122" s="52">
        <v>199</v>
      </c>
      <c r="BG122" s="77">
        <v>1000</v>
      </c>
      <c r="BH122" s="54">
        <f t="shared" si="35"/>
        <v>199</v>
      </c>
      <c r="BI122" s="55">
        <f t="shared" si="36"/>
        <v>199</v>
      </c>
      <c r="BJ122" s="56" t="s">
        <v>39</v>
      </c>
      <c r="BK122" s="61"/>
      <c r="BL122" s="61"/>
      <c r="BM122" s="61"/>
      <c r="BN122" s="61"/>
      <c r="BO122" s="46"/>
      <c r="BP122" s="47" t="s">
        <v>35</v>
      </c>
      <c r="BQ122" s="66"/>
      <c r="BR122" s="38"/>
      <c r="BS122" s="39"/>
      <c r="BT122" s="39" t="s">
        <v>29</v>
      </c>
      <c r="BU122" s="78"/>
      <c r="BV122" s="50"/>
      <c r="BW122" s="51">
        <v>16</v>
      </c>
      <c r="BX122" s="51">
        <v>200</v>
      </c>
      <c r="BY122" s="51">
        <v>-19</v>
      </c>
      <c r="BZ122" s="52">
        <v>199</v>
      </c>
      <c r="CA122" s="77">
        <v>1000</v>
      </c>
      <c r="CB122" s="54">
        <f t="shared" si="37"/>
        <v>199</v>
      </c>
      <c r="CC122" s="55">
        <f t="shared" si="38"/>
        <v>199</v>
      </c>
      <c r="CD122" s="56" t="s">
        <v>39</v>
      </c>
      <c r="CE122" s="61"/>
      <c r="CF122" s="61"/>
      <c r="CG122" s="61"/>
      <c r="CH122" s="61"/>
      <c r="CI122" s="46"/>
      <c r="CJ122" s="47" t="s">
        <v>35</v>
      </c>
      <c r="CK122" s="66"/>
      <c r="CL122" s="38"/>
      <c r="CM122" s="39"/>
      <c r="CN122" s="39" t="s">
        <v>29</v>
      </c>
      <c r="CO122" s="78"/>
      <c r="CP122" s="50"/>
      <c r="CQ122" s="51">
        <v>16</v>
      </c>
      <c r="CR122" s="51">
        <v>200</v>
      </c>
      <c r="CS122" s="51">
        <v>-19</v>
      </c>
      <c r="CT122" s="52">
        <v>199</v>
      </c>
      <c r="CU122" s="77">
        <v>1000</v>
      </c>
      <c r="CV122" s="54">
        <f t="shared" si="39"/>
        <v>199</v>
      </c>
      <c r="CW122" s="55">
        <f t="shared" si="40"/>
        <v>199</v>
      </c>
      <c r="CX122" s="56" t="s">
        <v>39</v>
      </c>
      <c r="CY122" s="61"/>
      <c r="CZ122" s="61"/>
      <c r="DA122" s="61"/>
      <c r="DB122" s="61"/>
      <c r="DC122" s="46"/>
      <c r="DD122" s="47" t="s">
        <v>35</v>
      </c>
      <c r="DE122" s="66"/>
      <c r="DF122" s="38"/>
      <c r="DG122" s="39"/>
      <c r="DH122" s="39" t="s">
        <v>29</v>
      </c>
      <c r="DI122" s="78"/>
      <c r="DJ122" s="50"/>
      <c r="DK122" s="51">
        <v>16</v>
      </c>
      <c r="DL122" s="51">
        <v>200</v>
      </c>
      <c r="DM122" s="51">
        <v>-19</v>
      </c>
      <c r="DN122" s="52">
        <v>199</v>
      </c>
      <c r="DO122" s="77">
        <v>1000</v>
      </c>
      <c r="DP122" s="54">
        <f t="shared" si="41"/>
        <v>199</v>
      </c>
      <c r="DQ122" s="55">
        <f t="shared" si="42"/>
        <v>199</v>
      </c>
    </row>
    <row r="123" spans="1:121" ht="15">
      <c r="A123" s="56" t="s">
        <v>42</v>
      </c>
      <c r="B123" s="61"/>
      <c r="C123" s="61"/>
      <c r="D123" s="61"/>
      <c r="E123" s="61"/>
      <c r="F123" s="46"/>
      <c r="G123" s="47" t="s">
        <v>37</v>
      </c>
      <c r="H123" s="65" t="s">
        <v>29</v>
      </c>
      <c r="I123" s="38"/>
      <c r="J123" s="39"/>
      <c r="K123" s="39" t="s">
        <v>34</v>
      </c>
      <c r="L123" s="49" t="s">
        <v>161</v>
      </c>
      <c r="M123" s="50">
        <v>1</v>
      </c>
      <c r="N123" s="51">
        <v>16</v>
      </c>
      <c r="O123" s="51">
        <v>136</v>
      </c>
      <c r="P123" s="51">
        <v>-2</v>
      </c>
      <c r="Q123" s="52">
        <v>122</v>
      </c>
      <c r="R123" s="77">
        <v>1000</v>
      </c>
      <c r="S123" s="54">
        <f t="shared" si="31"/>
        <v>122</v>
      </c>
      <c r="T123" s="55">
        <f t="shared" si="32"/>
        <v>321</v>
      </c>
      <c r="V123" s="56" t="s">
        <v>42</v>
      </c>
      <c r="W123" s="61"/>
      <c r="X123" s="61"/>
      <c r="Y123" s="61"/>
      <c r="Z123" s="61"/>
      <c r="AA123" s="46"/>
      <c r="AB123" s="47" t="s">
        <v>37</v>
      </c>
      <c r="AC123" s="65" t="s">
        <v>29</v>
      </c>
      <c r="AD123" s="38"/>
      <c r="AE123" s="39"/>
      <c r="AF123" s="39" t="s">
        <v>34</v>
      </c>
      <c r="AG123" s="49" t="s">
        <v>161</v>
      </c>
      <c r="AH123" s="50">
        <v>1</v>
      </c>
      <c r="AI123" s="51">
        <v>16</v>
      </c>
      <c r="AJ123" s="51">
        <v>136</v>
      </c>
      <c r="AK123" s="51">
        <v>-2</v>
      </c>
      <c r="AL123" s="52">
        <v>122</v>
      </c>
      <c r="AM123" s="77">
        <v>1000</v>
      </c>
      <c r="AN123" s="54">
        <f t="shared" si="33"/>
        <v>122</v>
      </c>
      <c r="AO123" s="55">
        <f t="shared" si="34"/>
        <v>321</v>
      </c>
      <c r="AP123" s="56" t="s">
        <v>42</v>
      </c>
      <c r="AQ123" s="61"/>
      <c r="AR123" s="61"/>
      <c r="AS123" s="61"/>
      <c r="AT123" s="61"/>
      <c r="AU123" s="46"/>
      <c r="AV123" s="47" t="s">
        <v>37</v>
      </c>
      <c r="AW123" s="65" t="s">
        <v>29</v>
      </c>
      <c r="AX123" s="38"/>
      <c r="AY123" s="39"/>
      <c r="AZ123" s="39" t="s">
        <v>34</v>
      </c>
      <c r="BA123" s="49" t="s">
        <v>161</v>
      </c>
      <c r="BB123" s="50">
        <v>1</v>
      </c>
      <c r="BC123" s="51">
        <v>16</v>
      </c>
      <c r="BD123" s="51">
        <v>136</v>
      </c>
      <c r="BE123" s="51">
        <v>-2</v>
      </c>
      <c r="BF123" s="52">
        <v>122</v>
      </c>
      <c r="BG123" s="77">
        <v>1000</v>
      </c>
      <c r="BH123" s="54">
        <f t="shared" si="35"/>
        <v>122</v>
      </c>
      <c r="BI123" s="55">
        <f t="shared" si="36"/>
        <v>321</v>
      </c>
      <c r="BJ123" s="56" t="s">
        <v>42</v>
      </c>
      <c r="BK123" s="61"/>
      <c r="BL123" s="61"/>
      <c r="BM123" s="61"/>
      <c r="BN123" s="61"/>
      <c r="BO123" s="46"/>
      <c r="BP123" s="47" t="s">
        <v>37</v>
      </c>
      <c r="BQ123" s="65" t="s">
        <v>29</v>
      </c>
      <c r="BR123" s="38"/>
      <c r="BS123" s="39"/>
      <c r="BT123" s="39" t="s">
        <v>34</v>
      </c>
      <c r="BU123" s="49" t="s">
        <v>161</v>
      </c>
      <c r="BV123" s="50">
        <v>1</v>
      </c>
      <c r="BW123" s="51">
        <v>16</v>
      </c>
      <c r="BX123" s="51">
        <v>136</v>
      </c>
      <c r="BY123" s="51">
        <v>-2</v>
      </c>
      <c r="BZ123" s="52">
        <v>122</v>
      </c>
      <c r="CA123" s="77">
        <v>1000</v>
      </c>
      <c r="CB123" s="54">
        <f t="shared" si="37"/>
        <v>122</v>
      </c>
      <c r="CC123" s="55">
        <f t="shared" si="38"/>
        <v>321</v>
      </c>
      <c r="CD123" s="56" t="s">
        <v>42</v>
      </c>
      <c r="CE123" s="61"/>
      <c r="CF123" s="61"/>
      <c r="CG123" s="61"/>
      <c r="CH123" s="61"/>
      <c r="CI123" s="46"/>
      <c r="CJ123" s="47" t="s">
        <v>37</v>
      </c>
      <c r="CK123" s="65" t="s">
        <v>29</v>
      </c>
      <c r="CL123" s="38"/>
      <c r="CM123" s="39"/>
      <c r="CN123" s="39" t="s">
        <v>34</v>
      </c>
      <c r="CO123" s="49" t="s">
        <v>161</v>
      </c>
      <c r="CP123" s="50">
        <v>1</v>
      </c>
      <c r="CQ123" s="51">
        <v>16</v>
      </c>
      <c r="CR123" s="51">
        <v>136</v>
      </c>
      <c r="CS123" s="51">
        <v>-2</v>
      </c>
      <c r="CT123" s="52">
        <v>122</v>
      </c>
      <c r="CU123" s="77">
        <v>1000</v>
      </c>
      <c r="CV123" s="54">
        <f t="shared" si="39"/>
        <v>122</v>
      </c>
      <c r="CW123" s="55">
        <f t="shared" si="40"/>
        <v>321</v>
      </c>
      <c r="CX123" s="56" t="s">
        <v>42</v>
      </c>
      <c r="CY123" s="61"/>
      <c r="CZ123" s="61"/>
      <c r="DA123" s="61"/>
      <c r="DB123" s="61"/>
      <c r="DC123" s="46"/>
      <c r="DD123" s="47" t="s">
        <v>37</v>
      </c>
      <c r="DE123" s="65" t="s">
        <v>29</v>
      </c>
      <c r="DF123" s="38"/>
      <c r="DG123" s="39"/>
      <c r="DH123" s="39" t="s">
        <v>34</v>
      </c>
      <c r="DI123" s="49" t="s">
        <v>161</v>
      </c>
      <c r="DJ123" s="50">
        <v>1</v>
      </c>
      <c r="DK123" s="51">
        <v>16</v>
      </c>
      <c r="DL123" s="51">
        <v>136</v>
      </c>
      <c r="DM123" s="51">
        <v>-2</v>
      </c>
      <c r="DN123" s="52">
        <v>122</v>
      </c>
      <c r="DO123" s="77">
        <v>1000</v>
      </c>
      <c r="DP123" s="54">
        <f t="shared" si="41"/>
        <v>122</v>
      </c>
      <c r="DQ123" s="55">
        <f t="shared" si="42"/>
        <v>321</v>
      </c>
    </row>
    <row r="124" spans="1:121" ht="15">
      <c r="A124" s="56" t="s">
        <v>44</v>
      </c>
      <c r="B124" s="61"/>
      <c r="C124" s="61"/>
      <c r="D124" s="61"/>
      <c r="E124" s="61"/>
      <c r="F124" s="46"/>
      <c r="G124" s="47" t="s">
        <v>40</v>
      </c>
      <c r="H124" s="65" t="s">
        <v>61</v>
      </c>
      <c r="I124" s="38"/>
      <c r="J124" s="39"/>
      <c r="K124" s="39" t="s">
        <v>36</v>
      </c>
      <c r="L124" s="49" t="s">
        <v>162</v>
      </c>
      <c r="M124" s="50">
        <v>1</v>
      </c>
      <c r="N124" s="51">
        <v>16</v>
      </c>
      <c r="O124" s="51">
        <v>124</v>
      </c>
      <c r="P124" s="51">
        <v>-5</v>
      </c>
      <c r="Q124" s="52">
        <v>40</v>
      </c>
      <c r="R124" s="77">
        <v>1000</v>
      </c>
      <c r="S124" s="54">
        <f t="shared" si="31"/>
        <v>40</v>
      </c>
      <c r="T124" s="55">
        <f t="shared" si="32"/>
        <v>361</v>
      </c>
      <c r="V124" s="56" t="s">
        <v>44</v>
      </c>
      <c r="W124" s="61"/>
      <c r="X124" s="61"/>
      <c r="Y124" s="61"/>
      <c r="Z124" s="61"/>
      <c r="AA124" s="46"/>
      <c r="AB124" s="47" t="s">
        <v>40</v>
      </c>
      <c r="AC124" s="65" t="s">
        <v>61</v>
      </c>
      <c r="AD124" s="38"/>
      <c r="AE124" s="39"/>
      <c r="AF124" s="39" t="s">
        <v>36</v>
      </c>
      <c r="AG124" s="49" t="s">
        <v>162</v>
      </c>
      <c r="AH124" s="50">
        <v>1</v>
      </c>
      <c r="AI124" s="51">
        <v>16</v>
      </c>
      <c r="AJ124" s="51">
        <v>124</v>
      </c>
      <c r="AK124" s="51">
        <v>-5</v>
      </c>
      <c r="AL124" s="52">
        <v>40</v>
      </c>
      <c r="AM124" s="77">
        <v>1000</v>
      </c>
      <c r="AN124" s="54">
        <f t="shared" si="33"/>
        <v>40</v>
      </c>
      <c r="AO124" s="55">
        <f t="shared" si="34"/>
        <v>361</v>
      </c>
      <c r="AP124" s="56" t="s">
        <v>44</v>
      </c>
      <c r="AQ124" s="61"/>
      <c r="AR124" s="61"/>
      <c r="AS124" s="61"/>
      <c r="AT124" s="61"/>
      <c r="AU124" s="46"/>
      <c r="AV124" s="47" t="s">
        <v>40</v>
      </c>
      <c r="AW124" s="65" t="s">
        <v>61</v>
      </c>
      <c r="AX124" s="38"/>
      <c r="AY124" s="39"/>
      <c r="AZ124" s="39" t="s">
        <v>36</v>
      </c>
      <c r="BA124" s="49" t="s">
        <v>162</v>
      </c>
      <c r="BB124" s="50">
        <v>1</v>
      </c>
      <c r="BC124" s="51">
        <v>16</v>
      </c>
      <c r="BD124" s="51">
        <v>124</v>
      </c>
      <c r="BE124" s="51">
        <v>-5</v>
      </c>
      <c r="BF124" s="52">
        <v>40</v>
      </c>
      <c r="BG124" s="77">
        <v>1000</v>
      </c>
      <c r="BH124" s="54">
        <f t="shared" si="35"/>
        <v>40</v>
      </c>
      <c r="BI124" s="55">
        <f t="shared" si="36"/>
        <v>361</v>
      </c>
      <c r="BJ124" s="56" t="s">
        <v>44</v>
      </c>
      <c r="BK124" s="61"/>
      <c r="BL124" s="61"/>
      <c r="BM124" s="61"/>
      <c r="BN124" s="61"/>
      <c r="BO124" s="46"/>
      <c r="BP124" s="47" t="s">
        <v>40</v>
      </c>
      <c r="BQ124" s="65" t="s">
        <v>61</v>
      </c>
      <c r="BR124" s="38"/>
      <c r="BS124" s="39"/>
      <c r="BT124" s="39" t="s">
        <v>36</v>
      </c>
      <c r="BU124" s="49" t="s">
        <v>162</v>
      </c>
      <c r="BV124" s="50">
        <v>1</v>
      </c>
      <c r="BW124" s="51">
        <v>16</v>
      </c>
      <c r="BX124" s="51">
        <v>124</v>
      </c>
      <c r="BY124" s="51">
        <v>-5</v>
      </c>
      <c r="BZ124" s="52">
        <v>40</v>
      </c>
      <c r="CA124" s="77">
        <v>1000</v>
      </c>
      <c r="CB124" s="54">
        <f t="shared" si="37"/>
        <v>40</v>
      </c>
      <c r="CC124" s="55">
        <f t="shared" si="38"/>
        <v>361</v>
      </c>
      <c r="CD124" s="56" t="s">
        <v>44</v>
      </c>
      <c r="CE124" s="61"/>
      <c r="CF124" s="61"/>
      <c r="CG124" s="61"/>
      <c r="CH124" s="61"/>
      <c r="CI124" s="46"/>
      <c r="CJ124" s="47" t="s">
        <v>40</v>
      </c>
      <c r="CK124" s="65" t="s">
        <v>61</v>
      </c>
      <c r="CL124" s="38"/>
      <c r="CM124" s="39"/>
      <c r="CN124" s="39" t="s">
        <v>36</v>
      </c>
      <c r="CO124" s="49" t="s">
        <v>162</v>
      </c>
      <c r="CP124" s="50">
        <v>1</v>
      </c>
      <c r="CQ124" s="51">
        <v>16</v>
      </c>
      <c r="CR124" s="51">
        <v>124</v>
      </c>
      <c r="CS124" s="51">
        <v>-5</v>
      </c>
      <c r="CT124" s="52">
        <v>40</v>
      </c>
      <c r="CU124" s="77">
        <v>1000</v>
      </c>
      <c r="CV124" s="54">
        <f t="shared" si="39"/>
        <v>40</v>
      </c>
      <c r="CW124" s="55">
        <f t="shared" si="40"/>
        <v>361</v>
      </c>
      <c r="CX124" s="56" t="s">
        <v>44</v>
      </c>
      <c r="CY124" s="61"/>
      <c r="CZ124" s="61"/>
      <c r="DA124" s="61"/>
      <c r="DB124" s="61"/>
      <c r="DC124" s="46"/>
      <c r="DD124" s="47" t="s">
        <v>40</v>
      </c>
      <c r="DE124" s="65" t="s">
        <v>61</v>
      </c>
      <c r="DF124" s="38"/>
      <c r="DG124" s="39"/>
      <c r="DH124" s="39" t="s">
        <v>36</v>
      </c>
      <c r="DI124" s="49" t="s">
        <v>162</v>
      </c>
      <c r="DJ124" s="50">
        <v>1</v>
      </c>
      <c r="DK124" s="51">
        <v>16</v>
      </c>
      <c r="DL124" s="51">
        <v>124</v>
      </c>
      <c r="DM124" s="51">
        <v>-5</v>
      </c>
      <c r="DN124" s="52">
        <v>40</v>
      </c>
      <c r="DO124" s="77">
        <v>1000</v>
      </c>
      <c r="DP124" s="54">
        <f t="shared" si="41"/>
        <v>40</v>
      </c>
      <c r="DQ124" s="55">
        <f t="shared" si="42"/>
        <v>361</v>
      </c>
    </row>
    <row r="125" spans="1:121" ht="15">
      <c r="A125" s="56" t="s">
        <v>47</v>
      </c>
      <c r="B125" s="61"/>
      <c r="C125" s="61"/>
      <c r="D125" s="61"/>
      <c r="E125" s="61"/>
      <c r="F125" s="46"/>
      <c r="G125" s="47" t="s">
        <v>43</v>
      </c>
      <c r="H125" s="65" t="s">
        <v>163</v>
      </c>
      <c r="I125" s="38"/>
      <c r="J125" s="39"/>
      <c r="K125" s="39" t="s">
        <v>39</v>
      </c>
      <c r="L125" s="49" t="s">
        <v>164</v>
      </c>
      <c r="M125" s="50">
        <v>1</v>
      </c>
      <c r="N125" s="51">
        <v>16</v>
      </c>
      <c r="O125" s="51">
        <v>165</v>
      </c>
      <c r="P125" s="51">
        <v>-29</v>
      </c>
      <c r="Q125" s="52">
        <v>13</v>
      </c>
      <c r="R125" s="77">
        <v>1000</v>
      </c>
      <c r="S125" s="54">
        <f t="shared" si="31"/>
        <v>13</v>
      </c>
      <c r="T125" s="55">
        <f t="shared" si="32"/>
        <v>374</v>
      </c>
      <c r="V125" s="56" t="s">
        <v>47</v>
      </c>
      <c r="W125" s="61"/>
      <c r="X125" s="61"/>
      <c r="Y125" s="61"/>
      <c r="Z125" s="61"/>
      <c r="AA125" s="46"/>
      <c r="AB125" s="47" t="s">
        <v>43</v>
      </c>
      <c r="AC125" s="65" t="s">
        <v>163</v>
      </c>
      <c r="AD125" s="38"/>
      <c r="AE125" s="39"/>
      <c r="AF125" s="39" t="s">
        <v>39</v>
      </c>
      <c r="AG125" s="49" t="s">
        <v>164</v>
      </c>
      <c r="AH125" s="50">
        <v>1</v>
      </c>
      <c r="AI125" s="51">
        <v>16</v>
      </c>
      <c r="AJ125" s="51">
        <v>165</v>
      </c>
      <c r="AK125" s="51">
        <v>-29</v>
      </c>
      <c r="AL125" s="52">
        <v>13</v>
      </c>
      <c r="AM125" s="77">
        <v>1000</v>
      </c>
      <c r="AN125" s="54">
        <f t="shared" si="33"/>
        <v>13</v>
      </c>
      <c r="AO125" s="55">
        <f t="shared" si="34"/>
        <v>374</v>
      </c>
      <c r="AP125" s="56" t="s">
        <v>47</v>
      </c>
      <c r="AQ125" s="61"/>
      <c r="AR125" s="61"/>
      <c r="AS125" s="61"/>
      <c r="AT125" s="61"/>
      <c r="AU125" s="46"/>
      <c r="AV125" s="47" t="s">
        <v>43</v>
      </c>
      <c r="AW125" s="65" t="s">
        <v>163</v>
      </c>
      <c r="AX125" s="38"/>
      <c r="AY125" s="39"/>
      <c r="AZ125" s="39" t="s">
        <v>39</v>
      </c>
      <c r="BA125" s="49" t="s">
        <v>164</v>
      </c>
      <c r="BB125" s="50">
        <v>1</v>
      </c>
      <c r="BC125" s="51">
        <v>16</v>
      </c>
      <c r="BD125" s="51">
        <v>165</v>
      </c>
      <c r="BE125" s="51">
        <v>-29</v>
      </c>
      <c r="BF125" s="52">
        <v>13</v>
      </c>
      <c r="BG125" s="77">
        <v>1000</v>
      </c>
      <c r="BH125" s="54">
        <f t="shared" si="35"/>
        <v>13</v>
      </c>
      <c r="BI125" s="55">
        <f t="shared" si="36"/>
        <v>374</v>
      </c>
      <c r="BJ125" s="56" t="s">
        <v>47</v>
      </c>
      <c r="BK125" s="61"/>
      <c r="BL125" s="61"/>
      <c r="BM125" s="61"/>
      <c r="BN125" s="61"/>
      <c r="BO125" s="46"/>
      <c r="BP125" s="47" t="s">
        <v>43</v>
      </c>
      <c r="BQ125" s="65" t="s">
        <v>163</v>
      </c>
      <c r="BR125" s="38"/>
      <c r="BS125" s="39"/>
      <c r="BT125" s="39" t="s">
        <v>39</v>
      </c>
      <c r="BU125" s="49" t="s">
        <v>164</v>
      </c>
      <c r="BV125" s="50">
        <v>1</v>
      </c>
      <c r="BW125" s="51">
        <v>16</v>
      </c>
      <c r="BX125" s="51">
        <v>165</v>
      </c>
      <c r="BY125" s="51">
        <v>-29</v>
      </c>
      <c r="BZ125" s="52">
        <v>13</v>
      </c>
      <c r="CA125" s="77">
        <v>1000</v>
      </c>
      <c r="CB125" s="54">
        <f t="shared" si="37"/>
        <v>13</v>
      </c>
      <c r="CC125" s="55">
        <f t="shared" si="38"/>
        <v>374</v>
      </c>
      <c r="CD125" s="56" t="s">
        <v>47</v>
      </c>
      <c r="CE125" s="61"/>
      <c r="CF125" s="61"/>
      <c r="CG125" s="61"/>
      <c r="CH125" s="61"/>
      <c r="CI125" s="46"/>
      <c r="CJ125" s="47" t="s">
        <v>43</v>
      </c>
      <c r="CK125" s="65" t="s">
        <v>163</v>
      </c>
      <c r="CL125" s="38"/>
      <c r="CM125" s="39"/>
      <c r="CN125" s="39" t="s">
        <v>39</v>
      </c>
      <c r="CO125" s="49" t="s">
        <v>164</v>
      </c>
      <c r="CP125" s="50">
        <v>1</v>
      </c>
      <c r="CQ125" s="51">
        <v>16</v>
      </c>
      <c r="CR125" s="51">
        <v>165</v>
      </c>
      <c r="CS125" s="51">
        <v>-29</v>
      </c>
      <c r="CT125" s="52">
        <v>13</v>
      </c>
      <c r="CU125" s="77">
        <v>1000</v>
      </c>
      <c r="CV125" s="54">
        <f t="shared" si="39"/>
        <v>13</v>
      </c>
      <c r="CW125" s="55">
        <f t="shared" si="40"/>
        <v>374</v>
      </c>
      <c r="CX125" s="56" t="s">
        <v>47</v>
      </c>
      <c r="CY125" s="61"/>
      <c r="CZ125" s="61"/>
      <c r="DA125" s="61"/>
      <c r="DB125" s="61"/>
      <c r="DC125" s="46"/>
      <c r="DD125" s="47" t="s">
        <v>43</v>
      </c>
      <c r="DE125" s="65" t="s">
        <v>163</v>
      </c>
      <c r="DF125" s="38"/>
      <c r="DG125" s="39"/>
      <c r="DH125" s="39" t="s">
        <v>39</v>
      </c>
      <c r="DI125" s="49" t="s">
        <v>164</v>
      </c>
      <c r="DJ125" s="50">
        <v>1</v>
      </c>
      <c r="DK125" s="51">
        <v>16</v>
      </c>
      <c r="DL125" s="51">
        <v>165</v>
      </c>
      <c r="DM125" s="51">
        <v>-29</v>
      </c>
      <c r="DN125" s="52">
        <v>13</v>
      </c>
      <c r="DO125" s="77">
        <v>1000</v>
      </c>
      <c r="DP125" s="54">
        <f t="shared" si="41"/>
        <v>13</v>
      </c>
      <c r="DQ125" s="55">
        <f t="shared" si="42"/>
        <v>374</v>
      </c>
    </row>
    <row r="126" spans="1:121" ht="15">
      <c r="A126" s="56" t="s">
        <v>51</v>
      </c>
      <c r="B126" s="61"/>
      <c r="C126" s="61"/>
      <c r="D126" s="61"/>
      <c r="E126" s="61"/>
      <c r="F126" s="46"/>
      <c r="G126" s="47" t="s">
        <v>45</v>
      </c>
      <c r="H126" s="65" t="s">
        <v>165</v>
      </c>
      <c r="I126" s="38"/>
      <c r="J126" s="39"/>
      <c r="K126" s="39" t="s">
        <v>42</v>
      </c>
      <c r="L126" s="60"/>
      <c r="M126" s="81"/>
      <c r="N126" s="51">
        <v>16</v>
      </c>
      <c r="O126" s="51">
        <v>186</v>
      </c>
      <c r="P126" s="51">
        <v>-3</v>
      </c>
      <c r="Q126" s="52">
        <v>141</v>
      </c>
      <c r="R126" s="77">
        <v>1000</v>
      </c>
      <c r="S126" s="54">
        <f t="shared" si="31"/>
        <v>141</v>
      </c>
      <c r="T126" s="55">
        <f t="shared" si="32"/>
        <v>515</v>
      </c>
      <c r="V126" s="56" t="s">
        <v>51</v>
      </c>
      <c r="W126" s="61"/>
      <c r="X126" s="61"/>
      <c r="Y126" s="61"/>
      <c r="Z126" s="61"/>
      <c r="AA126" s="46"/>
      <c r="AB126" s="47" t="s">
        <v>45</v>
      </c>
      <c r="AC126" s="65" t="s">
        <v>165</v>
      </c>
      <c r="AD126" s="38"/>
      <c r="AE126" s="39"/>
      <c r="AF126" s="39" t="s">
        <v>42</v>
      </c>
      <c r="AG126" s="60"/>
      <c r="AH126" s="81"/>
      <c r="AI126" s="51">
        <v>16</v>
      </c>
      <c r="AJ126" s="51">
        <v>186</v>
      </c>
      <c r="AK126" s="51">
        <v>-3</v>
      </c>
      <c r="AL126" s="52">
        <v>141</v>
      </c>
      <c r="AM126" s="77">
        <v>1000</v>
      </c>
      <c r="AN126" s="54">
        <f t="shared" si="33"/>
        <v>141</v>
      </c>
      <c r="AO126" s="55">
        <f t="shared" si="34"/>
        <v>515</v>
      </c>
      <c r="AP126" s="56" t="s">
        <v>51</v>
      </c>
      <c r="AQ126" s="61"/>
      <c r="AR126" s="61"/>
      <c r="AS126" s="61"/>
      <c r="AT126" s="61"/>
      <c r="AU126" s="46"/>
      <c r="AV126" s="47" t="s">
        <v>45</v>
      </c>
      <c r="AW126" s="65" t="s">
        <v>165</v>
      </c>
      <c r="AX126" s="38"/>
      <c r="AY126" s="39"/>
      <c r="AZ126" s="39" t="s">
        <v>42</v>
      </c>
      <c r="BA126" s="60"/>
      <c r="BB126" s="81"/>
      <c r="BC126" s="51">
        <v>16</v>
      </c>
      <c r="BD126" s="51">
        <v>186</v>
      </c>
      <c r="BE126" s="51">
        <v>-3</v>
      </c>
      <c r="BF126" s="52">
        <v>141</v>
      </c>
      <c r="BG126" s="77">
        <v>1000</v>
      </c>
      <c r="BH126" s="54">
        <f t="shared" si="35"/>
        <v>141</v>
      </c>
      <c r="BI126" s="55">
        <f t="shared" si="36"/>
        <v>515</v>
      </c>
      <c r="BJ126" s="56" t="s">
        <v>51</v>
      </c>
      <c r="BK126" s="61"/>
      <c r="BL126" s="61"/>
      <c r="BM126" s="61"/>
      <c r="BN126" s="61"/>
      <c r="BO126" s="46"/>
      <c r="BP126" s="47" t="s">
        <v>45</v>
      </c>
      <c r="BQ126" s="65" t="s">
        <v>165</v>
      </c>
      <c r="BR126" s="38"/>
      <c r="BS126" s="39"/>
      <c r="BT126" s="39" t="s">
        <v>42</v>
      </c>
      <c r="BU126" s="60"/>
      <c r="BV126" s="81"/>
      <c r="BW126" s="51">
        <v>16</v>
      </c>
      <c r="BX126" s="51">
        <v>186</v>
      </c>
      <c r="BY126" s="51">
        <v>-3</v>
      </c>
      <c r="BZ126" s="52">
        <v>141</v>
      </c>
      <c r="CA126" s="77">
        <v>1000</v>
      </c>
      <c r="CB126" s="54">
        <f t="shared" si="37"/>
        <v>141</v>
      </c>
      <c r="CC126" s="55">
        <f t="shared" si="38"/>
        <v>515</v>
      </c>
      <c r="CD126" s="56" t="s">
        <v>51</v>
      </c>
      <c r="CE126" s="61"/>
      <c r="CF126" s="61"/>
      <c r="CG126" s="61"/>
      <c r="CH126" s="61"/>
      <c r="CI126" s="46"/>
      <c r="CJ126" s="47" t="s">
        <v>45</v>
      </c>
      <c r="CK126" s="65" t="s">
        <v>165</v>
      </c>
      <c r="CL126" s="38"/>
      <c r="CM126" s="39"/>
      <c r="CN126" s="39" t="s">
        <v>42</v>
      </c>
      <c r="CO126" s="60"/>
      <c r="CP126" s="81"/>
      <c r="CQ126" s="51">
        <v>16</v>
      </c>
      <c r="CR126" s="51">
        <v>186</v>
      </c>
      <c r="CS126" s="51">
        <v>-3</v>
      </c>
      <c r="CT126" s="52">
        <v>141</v>
      </c>
      <c r="CU126" s="77">
        <v>1000</v>
      </c>
      <c r="CV126" s="54">
        <f t="shared" si="39"/>
        <v>141</v>
      </c>
      <c r="CW126" s="55">
        <f t="shared" si="40"/>
        <v>515</v>
      </c>
      <c r="CX126" s="56" t="s">
        <v>51</v>
      </c>
      <c r="CY126" s="61"/>
      <c r="CZ126" s="61"/>
      <c r="DA126" s="61"/>
      <c r="DB126" s="61"/>
      <c r="DC126" s="46"/>
      <c r="DD126" s="47" t="s">
        <v>45</v>
      </c>
      <c r="DE126" s="65" t="s">
        <v>165</v>
      </c>
      <c r="DF126" s="38"/>
      <c r="DG126" s="39"/>
      <c r="DH126" s="39" t="s">
        <v>42</v>
      </c>
      <c r="DI126" s="60"/>
      <c r="DJ126" s="81"/>
      <c r="DK126" s="51">
        <v>16</v>
      </c>
      <c r="DL126" s="51">
        <v>186</v>
      </c>
      <c r="DM126" s="51">
        <v>-3</v>
      </c>
      <c r="DN126" s="52">
        <v>141</v>
      </c>
      <c r="DO126" s="77">
        <v>1000</v>
      </c>
      <c r="DP126" s="54">
        <f t="shared" si="41"/>
        <v>141</v>
      </c>
      <c r="DQ126" s="55">
        <f t="shared" si="42"/>
        <v>515</v>
      </c>
    </row>
    <row r="127" spans="1:121" ht="15">
      <c r="A127" s="56" t="s">
        <v>53</v>
      </c>
      <c r="B127" s="61"/>
      <c r="C127" s="61"/>
      <c r="D127" s="61"/>
      <c r="E127" s="61"/>
      <c r="F127" s="46"/>
      <c r="G127" s="47" t="s">
        <v>48</v>
      </c>
      <c r="H127" s="65" t="s">
        <v>166</v>
      </c>
      <c r="I127" s="38"/>
      <c r="J127" s="39"/>
      <c r="K127" s="39" t="s">
        <v>44</v>
      </c>
      <c r="L127" s="60"/>
      <c r="M127" s="81"/>
      <c r="N127" s="51">
        <v>16</v>
      </c>
      <c r="O127" s="51">
        <v>193</v>
      </c>
      <c r="P127" s="51">
        <v>-59</v>
      </c>
      <c r="Q127" s="52">
        <v>173</v>
      </c>
      <c r="R127" s="77">
        <v>1000</v>
      </c>
      <c r="S127" s="54">
        <f t="shared" si="31"/>
        <v>173</v>
      </c>
      <c r="T127" s="55">
        <f t="shared" si="32"/>
        <v>688</v>
      </c>
      <c r="V127" s="56" t="s">
        <v>53</v>
      </c>
      <c r="W127" s="61"/>
      <c r="X127" s="61"/>
      <c r="Y127" s="61"/>
      <c r="Z127" s="61"/>
      <c r="AA127" s="46"/>
      <c r="AB127" s="47" t="s">
        <v>48</v>
      </c>
      <c r="AC127" s="65" t="s">
        <v>166</v>
      </c>
      <c r="AD127" s="38"/>
      <c r="AE127" s="39"/>
      <c r="AF127" s="39" t="s">
        <v>44</v>
      </c>
      <c r="AG127" s="60"/>
      <c r="AH127" s="81"/>
      <c r="AI127" s="51">
        <v>16</v>
      </c>
      <c r="AJ127" s="51">
        <v>193</v>
      </c>
      <c r="AK127" s="51">
        <v>-59</v>
      </c>
      <c r="AL127" s="52">
        <v>173</v>
      </c>
      <c r="AM127" s="77">
        <v>1000</v>
      </c>
      <c r="AN127" s="54">
        <f t="shared" si="33"/>
        <v>173</v>
      </c>
      <c r="AO127" s="55">
        <f t="shared" si="34"/>
        <v>688</v>
      </c>
      <c r="AP127" s="56" t="s">
        <v>53</v>
      </c>
      <c r="AQ127" s="61"/>
      <c r="AR127" s="61"/>
      <c r="AS127" s="61"/>
      <c r="AT127" s="61"/>
      <c r="AU127" s="46"/>
      <c r="AV127" s="47" t="s">
        <v>48</v>
      </c>
      <c r="AW127" s="65" t="s">
        <v>166</v>
      </c>
      <c r="AX127" s="38"/>
      <c r="AY127" s="39"/>
      <c r="AZ127" s="39" t="s">
        <v>44</v>
      </c>
      <c r="BA127" s="60"/>
      <c r="BB127" s="81"/>
      <c r="BC127" s="51">
        <v>16</v>
      </c>
      <c r="BD127" s="51">
        <v>193</v>
      </c>
      <c r="BE127" s="51">
        <v>-59</v>
      </c>
      <c r="BF127" s="52">
        <v>173</v>
      </c>
      <c r="BG127" s="77">
        <v>1000</v>
      </c>
      <c r="BH127" s="54">
        <f t="shared" si="35"/>
        <v>173</v>
      </c>
      <c r="BI127" s="55">
        <f t="shared" si="36"/>
        <v>688</v>
      </c>
      <c r="BJ127" s="56" t="s">
        <v>53</v>
      </c>
      <c r="BK127" s="61"/>
      <c r="BL127" s="61"/>
      <c r="BM127" s="61"/>
      <c r="BN127" s="61"/>
      <c r="BO127" s="46"/>
      <c r="BP127" s="47" t="s">
        <v>48</v>
      </c>
      <c r="BQ127" s="65" t="s">
        <v>166</v>
      </c>
      <c r="BR127" s="38"/>
      <c r="BS127" s="39"/>
      <c r="BT127" s="39" t="s">
        <v>44</v>
      </c>
      <c r="BU127" s="60"/>
      <c r="BV127" s="81"/>
      <c r="BW127" s="51">
        <v>16</v>
      </c>
      <c r="BX127" s="51">
        <v>193</v>
      </c>
      <c r="BY127" s="51">
        <v>-59</v>
      </c>
      <c r="BZ127" s="52">
        <v>173</v>
      </c>
      <c r="CA127" s="77">
        <v>1000</v>
      </c>
      <c r="CB127" s="54">
        <f t="shared" si="37"/>
        <v>173</v>
      </c>
      <c r="CC127" s="55">
        <f t="shared" si="38"/>
        <v>688</v>
      </c>
      <c r="CD127" s="56" t="s">
        <v>53</v>
      </c>
      <c r="CE127" s="61"/>
      <c r="CF127" s="61"/>
      <c r="CG127" s="61"/>
      <c r="CH127" s="61"/>
      <c r="CI127" s="46"/>
      <c r="CJ127" s="47" t="s">
        <v>48</v>
      </c>
      <c r="CK127" s="65" t="s">
        <v>166</v>
      </c>
      <c r="CL127" s="38"/>
      <c r="CM127" s="39"/>
      <c r="CN127" s="39" t="s">
        <v>44</v>
      </c>
      <c r="CO127" s="60"/>
      <c r="CP127" s="81"/>
      <c r="CQ127" s="51">
        <v>16</v>
      </c>
      <c r="CR127" s="51">
        <v>193</v>
      </c>
      <c r="CS127" s="51">
        <v>-59</v>
      </c>
      <c r="CT127" s="52">
        <v>173</v>
      </c>
      <c r="CU127" s="77">
        <v>1000</v>
      </c>
      <c r="CV127" s="54">
        <f t="shared" si="39"/>
        <v>173</v>
      </c>
      <c r="CW127" s="55">
        <f t="shared" si="40"/>
        <v>688</v>
      </c>
      <c r="CX127" s="56" t="s">
        <v>53</v>
      </c>
      <c r="CY127" s="61"/>
      <c r="CZ127" s="61"/>
      <c r="DA127" s="61"/>
      <c r="DB127" s="61"/>
      <c r="DC127" s="46"/>
      <c r="DD127" s="47" t="s">
        <v>48</v>
      </c>
      <c r="DE127" s="65" t="s">
        <v>166</v>
      </c>
      <c r="DF127" s="38"/>
      <c r="DG127" s="39"/>
      <c r="DH127" s="39" t="s">
        <v>44</v>
      </c>
      <c r="DI127" s="60"/>
      <c r="DJ127" s="81"/>
      <c r="DK127" s="51">
        <v>16</v>
      </c>
      <c r="DL127" s="51">
        <v>193</v>
      </c>
      <c r="DM127" s="51">
        <v>-59</v>
      </c>
      <c r="DN127" s="52">
        <v>173</v>
      </c>
      <c r="DO127" s="77">
        <v>1000</v>
      </c>
      <c r="DP127" s="54">
        <f t="shared" si="41"/>
        <v>173</v>
      </c>
      <c r="DQ127" s="55">
        <f t="shared" si="42"/>
        <v>688</v>
      </c>
    </row>
    <row r="128" spans="1:121" ht="15">
      <c r="A128" s="56" t="s">
        <v>56</v>
      </c>
      <c r="B128" s="61"/>
      <c r="C128" s="61"/>
      <c r="D128" s="61"/>
      <c r="E128" s="61"/>
      <c r="F128" s="46"/>
      <c r="G128" s="47" t="s">
        <v>167</v>
      </c>
      <c r="H128" s="65"/>
      <c r="I128" s="101" t="s">
        <v>61</v>
      </c>
      <c r="J128" s="39"/>
      <c r="K128" s="39" t="s">
        <v>47</v>
      </c>
      <c r="L128" s="60"/>
      <c r="M128" s="60"/>
      <c r="N128" s="51">
        <v>16</v>
      </c>
      <c r="O128" s="51">
        <v>55</v>
      </c>
      <c r="P128" s="51">
        <v>-81</v>
      </c>
      <c r="Q128" s="52">
        <v>52</v>
      </c>
      <c r="R128" s="77">
        <v>1000</v>
      </c>
      <c r="S128" s="54">
        <f t="shared" si="31"/>
        <v>52</v>
      </c>
      <c r="T128" s="55">
        <f t="shared" si="32"/>
        <v>740</v>
      </c>
      <c r="V128" s="56" t="s">
        <v>56</v>
      </c>
      <c r="W128" s="61"/>
      <c r="X128" s="61"/>
      <c r="Y128" s="61"/>
      <c r="Z128" s="61"/>
      <c r="AA128" s="46"/>
      <c r="AB128" s="47" t="s">
        <v>167</v>
      </c>
      <c r="AC128" s="65"/>
      <c r="AD128" s="101" t="s">
        <v>61</v>
      </c>
      <c r="AE128" s="39"/>
      <c r="AF128" s="39" t="s">
        <v>47</v>
      </c>
      <c r="AG128" s="60"/>
      <c r="AH128" s="60"/>
      <c r="AI128" s="51">
        <v>16</v>
      </c>
      <c r="AJ128" s="51">
        <v>55</v>
      </c>
      <c r="AK128" s="51">
        <v>-81</v>
      </c>
      <c r="AL128" s="52">
        <v>52</v>
      </c>
      <c r="AM128" s="77">
        <v>1000</v>
      </c>
      <c r="AN128" s="54">
        <f t="shared" si="33"/>
        <v>52</v>
      </c>
      <c r="AO128" s="55">
        <f t="shared" si="34"/>
        <v>740</v>
      </c>
      <c r="AP128" s="56" t="s">
        <v>56</v>
      </c>
      <c r="AQ128" s="61"/>
      <c r="AR128" s="61"/>
      <c r="AS128" s="61"/>
      <c r="AT128" s="61"/>
      <c r="AU128" s="46"/>
      <c r="AV128" s="47" t="s">
        <v>167</v>
      </c>
      <c r="AW128" s="65"/>
      <c r="AX128" s="101" t="s">
        <v>61</v>
      </c>
      <c r="AY128" s="39"/>
      <c r="AZ128" s="39" t="s">
        <v>47</v>
      </c>
      <c r="BA128" s="60"/>
      <c r="BB128" s="60"/>
      <c r="BC128" s="51">
        <v>16</v>
      </c>
      <c r="BD128" s="51">
        <v>55</v>
      </c>
      <c r="BE128" s="51">
        <v>-81</v>
      </c>
      <c r="BF128" s="52">
        <v>52</v>
      </c>
      <c r="BG128" s="77">
        <v>1000</v>
      </c>
      <c r="BH128" s="54">
        <f t="shared" si="35"/>
        <v>52</v>
      </c>
      <c r="BI128" s="55">
        <f t="shared" si="36"/>
        <v>740</v>
      </c>
      <c r="BJ128" s="56" t="s">
        <v>56</v>
      </c>
      <c r="BK128" s="61"/>
      <c r="BL128" s="61"/>
      <c r="BM128" s="61"/>
      <c r="BN128" s="61"/>
      <c r="BO128" s="46"/>
      <c r="BP128" s="47" t="s">
        <v>167</v>
      </c>
      <c r="BQ128" s="65"/>
      <c r="BR128" s="101" t="s">
        <v>61</v>
      </c>
      <c r="BS128" s="39"/>
      <c r="BT128" s="39" t="s">
        <v>47</v>
      </c>
      <c r="BU128" s="60"/>
      <c r="BV128" s="60"/>
      <c r="BW128" s="51">
        <v>16</v>
      </c>
      <c r="BX128" s="51">
        <v>55</v>
      </c>
      <c r="BY128" s="51">
        <v>-81</v>
      </c>
      <c r="BZ128" s="52">
        <v>52</v>
      </c>
      <c r="CA128" s="77">
        <v>1000</v>
      </c>
      <c r="CB128" s="54">
        <f t="shared" si="37"/>
        <v>52</v>
      </c>
      <c r="CC128" s="55">
        <f t="shared" si="38"/>
        <v>740</v>
      </c>
      <c r="CD128" s="56" t="s">
        <v>56</v>
      </c>
      <c r="CE128" s="61"/>
      <c r="CF128" s="61"/>
      <c r="CG128" s="61"/>
      <c r="CH128" s="61"/>
      <c r="CI128" s="46"/>
      <c r="CJ128" s="47" t="s">
        <v>167</v>
      </c>
      <c r="CK128" s="65"/>
      <c r="CL128" s="101" t="s">
        <v>61</v>
      </c>
      <c r="CM128" s="39"/>
      <c r="CN128" s="39" t="s">
        <v>47</v>
      </c>
      <c r="CO128" s="60"/>
      <c r="CP128" s="60"/>
      <c r="CQ128" s="51">
        <v>16</v>
      </c>
      <c r="CR128" s="51">
        <v>55</v>
      </c>
      <c r="CS128" s="51">
        <v>-81</v>
      </c>
      <c r="CT128" s="52">
        <v>52</v>
      </c>
      <c r="CU128" s="77">
        <v>1000</v>
      </c>
      <c r="CV128" s="54">
        <f t="shared" si="39"/>
        <v>52</v>
      </c>
      <c r="CW128" s="55">
        <f t="shared" si="40"/>
        <v>740</v>
      </c>
      <c r="CX128" s="56" t="s">
        <v>56</v>
      </c>
      <c r="CY128" s="61"/>
      <c r="CZ128" s="61"/>
      <c r="DA128" s="61"/>
      <c r="DB128" s="61"/>
      <c r="DC128" s="46"/>
      <c r="DD128" s="47" t="s">
        <v>167</v>
      </c>
      <c r="DE128" s="65"/>
      <c r="DF128" s="101" t="s">
        <v>61</v>
      </c>
      <c r="DG128" s="39"/>
      <c r="DH128" s="39" t="s">
        <v>47</v>
      </c>
      <c r="DI128" s="60"/>
      <c r="DJ128" s="60"/>
      <c r="DK128" s="51">
        <v>16</v>
      </c>
      <c r="DL128" s="51">
        <v>55</v>
      </c>
      <c r="DM128" s="51">
        <v>-81</v>
      </c>
      <c r="DN128" s="52">
        <v>52</v>
      </c>
      <c r="DO128" s="77">
        <v>1000</v>
      </c>
      <c r="DP128" s="54">
        <f t="shared" si="41"/>
        <v>52</v>
      </c>
      <c r="DQ128" s="55">
        <f t="shared" si="42"/>
        <v>740</v>
      </c>
    </row>
    <row r="129" spans="1:121" ht="15">
      <c r="A129" s="56" t="s">
        <v>59</v>
      </c>
      <c r="B129" s="61"/>
      <c r="C129" s="61"/>
      <c r="D129" s="61"/>
      <c r="E129" s="61"/>
      <c r="F129" s="46"/>
      <c r="G129" s="47" t="s">
        <v>168</v>
      </c>
      <c r="H129" s="45" t="s">
        <v>55</v>
      </c>
      <c r="I129" s="38"/>
      <c r="J129" s="39"/>
      <c r="K129" s="39" t="s">
        <v>51</v>
      </c>
      <c r="L129" s="39"/>
      <c r="M129" s="39"/>
      <c r="N129" s="51">
        <v>16</v>
      </c>
      <c r="O129" s="51">
        <v>47</v>
      </c>
      <c r="P129" s="51">
        <v>-83</v>
      </c>
      <c r="Q129" s="52">
        <v>-19</v>
      </c>
      <c r="R129" s="77">
        <v>1000</v>
      </c>
      <c r="S129" s="54">
        <f t="shared" si="31"/>
        <v>-19</v>
      </c>
      <c r="T129" s="55">
        <f t="shared" si="32"/>
        <v>721</v>
      </c>
      <c r="V129" s="56" t="s">
        <v>59</v>
      </c>
      <c r="W129" s="61"/>
      <c r="X129" s="61"/>
      <c r="Y129" s="61"/>
      <c r="Z129" s="61"/>
      <c r="AA129" s="46"/>
      <c r="AB129" s="47" t="s">
        <v>168</v>
      </c>
      <c r="AC129" s="45" t="s">
        <v>55</v>
      </c>
      <c r="AD129" s="38"/>
      <c r="AE129" s="39"/>
      <c r="AF129" s="39" t="s">
        <v>51</v>
      </c>
      <c r="AG129" s="39"/>
      <c r="AH129" s="39"/>
      <c r="AI129" s="51">
        <v>16</v>
      </c>
      <c r="AJ129" s="51">
        <v>47</v>
      </c>
      <c r="AK129" s="51">
        <v>-83</v>
      </c>
      <c r="AL129" s="52">
        <v>-19</v>
      </c>
      <c r="AM129" s="77">
        <v>1000</v>
      </c>
      <c r="AN129" s="54">
        <f t="shared" si="33"/>
        <v>-19</v>
      </c>
      <c r="AO129" s="55">
        <f t="shared" si="34"/>
        <v>721</v>
      </c>
      <c r="AP129" s="56" t="s">
        <v>59</v>
      </c>
      <c r="AQ129" s="61"/>
      <c r="AR129" s="61"/>
      <c r="AS129" s="61"/>
      <c r="AT129" s="61"/>
      <c r="AU129" s="46"/>
      <c r="AV129" s="47" t="s">
        <v>168</v>
      </c>
      <c r="AW129" s="45" t="s">
        <v>55</v>
      </c>
      <c r="AX129" s="38"/>
      <c r="AY129" s="39"/>
      <c r="AZ129" s="39" t="s">
        <v>51</v>
      </c>
      <c r="BA129" s="39"/>
      <c r="BB129" s="39"/>
      <c r="BC129" s="51">
        <v>16</v>
      </c>
      <c r="BD129" s="51">
        <v>47</v>
      </c>
      <c r="BE129" s="51">
        <v>-83</v>
      </c>
      <c r="BF129" s="52">
        <v>-19</v>
      </c>
      <c r="BG129" s="77">
        <v>1000</v>
      </c>
      <c r="BH129" s="54">
        <f t="shared" si="35"/>
        <v>-19</v>
      </c>
      <c r="BI129" s="55">
        <f t="shared" si="36"/>
        <v>721</v>
      </c>
      <c r="BJ129" s="56" t="s">
        <v>59</v>
      </c>
      <c r="BK129" s="61"/>
      <c r="BL129" s="61"/>
      <c r="BM129" s="61"/>
      <c r="BN129" s="61"/>
      <c r="BO129" s="46"/>
      <c r="BP129" s="47" t="s">
        <v>168</v>
      </c>
      <c r="BQ129" s="45" t="s">
        <v>55</v>
      </c>
      <c r="BR129" s="38"/>
      <c r="BS129" s="39"/>
      <c r="BT129" s="39" t="s">
        <v>51</v>
      </c>
      <c r="BU129" s="39"/>
      <c r="BV129" s="39"/>
      <c r="BW129" s="51">
        <v>16</v>
      </c>
      <c r="BX129" s="51">
        <v>47</v>
      </c>
      <c r="BY129" s="51">
        <v>-83</v>
      </c>
      <c r="BZ129" s="52">
        <v>-19</v>
      </c>
      <c r="CA129" s="77">
        <v>1000</v>
      </c>
      <c r="CB129" s="54">
        <f t="shared" si="37"/>
        <v>-19</v>
      </c>
      <c r="CC129" s="55">
        <f t="shared" si="38"/>
        <v>721</v>
      </c>
      <c r="CD129" s="56" t="s">
        <v>59</v>
      </c>
      <c r="CE129" s="61"/>
      <c r="CF129" s="61"/>
      <c r="CG129" s="61"/>
      <c r="CH129" s="61"/>
      <c r="CI129" s="46"/>
      <c r="CJ129" s="47" t="s">
        <v>168</v>
      </c>
      <c r="CK129" s="45" t="s">
        <v>55</v>
      </c>
      <c r="CL129" s="38"/>
      <c r="CM129" s="39"/>
      <c r="CN129" s="39" t="s">
        <v>51</v>
      </c>
      <c r="CO129" s="39"/>
      <c r="CP129" s="39"/>
      <c r="CQ129" s="51">
        <v>16</v>
      </c>
      <c r="CR129" s="51">
        <v>47</v>
      </c>
      <c r="CS129" s="51">
        <v>-83</v>
      </c>
      <c r="CT129" s="52">
        <v>-19</v>
      </c>
      <c r="CU129" s="77">
        <v>1000</v>
      </c>
      <c r="CV129" s="54">
        <f t="shared" si="39"/>
        <v>-19</v>
      </c>
      <c r="CW129" s="55">
        <f t="shared" si="40"/>
        <v>721</v>
      </c>
      <c r="CX129" s="56" t="s">
        <v>59</v>
      </c>
      <c r="CY129" s="61"/>
      <c r="CZ129" s="61"/>
      <c r="DA129" s="61"/>
      <c r="DB129" s="61"/>
      <c r="DC129" s="46"/>
      <c r="DD129" s="47" t="s">
        <v>168</v>
      </c>
      <c r="DE129" s="45" t="s">
        <v>55</v>
      </c>
      <c r="DF129" s="38"/>
      <c r="DG129" s="39"/>
      <c r="DH129" s="39" t="s">
        <v>51</v>
      </c>
      <c r="DI129" s="39"/>
      <c r="DJ129" s="39"/>
      <c r="DK129" s="51">
        <v>16</v>
      </c>
      <c r="DL129" s="51">
        <v>47</v>
      </c>
      <c r="DM129" s="51">
        <v>-83</v>
      </c>
      <c r="DN129" s="52">
        <v>-19</v>
      </c>
      <c r="DO129" s="77">
        <v>1000</v>
      </c>
      <c r="DP129" s="54">
        <f t="shared" si="41"/>
        <v>-19</v>
      </c>
      <c r="DQ129" s="55">
        <f t="shared" si="42"/>
        <v>721</v>
      </c>
    </row>
    <row r="130" spans="1:121" ht="15">
      <c r="A130" s="56" t="s">
        <v>62</v>
      </c>
      <c r="B130" s="61"/>
      <c r="C130" s="61"/>
      <c r="D130" s="61"/>
      <c r="E130" s="61"/>
      <c r="F130" s="46"/>
      <c r="G130" s="64" t="s">
        <v>57</v>
      </c>
      <c r="H130" s="45" t="s">
        <v>169</v>
      </c>
      <c r="I130" s="38"/>
      <c r="J130" s="39"/>
      <c r="K130" s="39" t="s">
        <v>53</v>
      </c>
      <c r="L130" s="39"/>
      <c r="M130" s="39"/>
      <c r="N130" s="51">
        <v>16</v>
      </c>
      <c r="O130" s="51">
        <v>59</v>
      </c>
      <c r="P130" s="51">
        <v>-131</v>
      </c>
      <c r="Q130" s="52">
        <v>-7</v>
      </c>
      <c r="R130" s="77">
        <v>1000</v>
      </c>
      <c r="S130" s="54">
        <f t="shared" si="31"/>
        <v>-7</v>
      </c>
      <c r="T130" s="55">
        <f t="shared" si="32"/>
        <v>714</v>
      </c>
      <c r="V130" s="56" t="s">
        <v>62</v>
      </c>
      <c r="W130" s="61"/>
      <c r="X130" s="61"/>
      <c r="Y130" s="61"/>
      <c r="Z130" s="61"/>
      <c r="AA130" s="46"/>
      <c r="AB130" s="64" t="s">
        <v>57</v>
      </c>
      <c r="AC130" s="45" t="s">
        <v>169</v>
      </c>
      <c r="AD130" s="38"/>
      <c r="AE130" s="39"/>
      <c r="AF130" s="39" t="s">
        <v>53</v>
      </c>
      <c r="AG130" s="39"/>
      <c r="AH130" s="39"/>
      <c r="AI130" s="51">
        <v>16</v>
      </c>
      <c r="AJ130" s="51">
        <v>59</v>
      </c>
      <c r="AK130" s="51">
        <v>-131</v>
      </c>
      <c r="AL130" s="52">
        <v>-7</v>
      </c>
      <c r="AM130" s="77">
        <v>1000</v>
      </c>
      <c r="AN130" s="54">
        <f t="shared" si="33"/>
        <v>-7</v>
      </c>
      <c r="AO130" s="55">
        <f t="shared" si="34"/>
        <v>714</v>
      </c>
      <c r="AP130" s="56" t="s">
        <v>62</v>
      </c>
      <c r="AQ130" s="61"/>
      <c r="AR130" s="61"/>
      <c r="AS130" s="61"/>
      <c r="AT130" s="61"/>
      <c r="AU130" s="46"/>
      <c r="AV130" s="64" t="s">
        <v>57</v>
      </c>
      <c r="AW130" s="45" t="s">
        <v>169</v>
      </c>
      <c r="AX130" s="38"/>
      <c r="AY130" s="39"/>
      <c r="AZ130" s="39" t="s">
        <v>53</v>
      </c>
      <c r="BA130" s="39"/>
      <c r="BB130" s="39"/>
      <c r="BC130" s="51">
        <v>16</v>
      </c>
      <c r="BD130" s="51">
        <v>59</v>
      </c>
      <c r="BE130" s="51">
        <v>-131</v>
      </c>
      <c r="BF130" s="52">
        <v>-7</v>
      </c>
      <c r="BG130" s="77">
        <v>1000</v>
      </c>
      <c r="BH130" s="54">
        <f t="shared" si="35"/>
        <v>-7</v>
      </c>
      <c r="BI130" s="55">
        <f t="shared" si="36"/>
        <v>714</v>
      </c>
      <c r="BJ130" s="56" t="s">
        <v>62</v>
      </c>
      <c r="BK130" s="61"/>
      <c r="BL130" s="61"/>
      <c r="BM130" s="61"/>
      <c r="BN130" s="61"/>
      <c r="BO130" s="46"/>
      <c r="BP130" s="64" t="s">
        <v>57</v>
      </c>
      <c r="BQ130" s="45" t="s">
        <v>169</v>
      </c>
      <c r="BR130" s="38"/>
      <c r="BS130" s="39"/>
      <c r="BT130" s="39" t="s">
        <v>53</v>
      </c>
      <c r="BU130" s="39"/>
      <c r="BV130" s="39"/>
      <c r="BW130" s="51">
        <v>16</v>
      </c>
      <c r="BX130" s="51">
        <v>59</v>
      </c>
      <c r="BY130" s="51">
        <v>-131</v>
      </c>
      <c r="BZ130" s="52">
        <v>-7</v>
      </c>
      <c r="CA130" s="77">
        <v>1000</v>
      </c>
      <c r="CB130" s="54">
        <f t="shared" si="37"/>
        <v>-7</v>
      </c>
      <c r="CC130" s="55">
        <f t="shared" si="38"/>
        <v>714</v>
      </c>
      <c r="CD130" s="56" t="s">
        <v>62</v>
      </c>
      <c r="CE130" s="61"/>
      <c r="CF130" s="61"/>
      <c r="CG130" s="61"/>
      <c r="CH130" s="61"/>
      <c r="CI130" s="46"/>
      <c r="CJ130" s="64" t="s">
        <v>57</v>
      </c>
      <c r="CK130" s="45" t="s">
        <v>169</v>
      </c>
      <c r="CL130" s="38"/>
      <c r="CM130" s="39"/>
      <c r="CN130" s="39" t="s">
        <v>53</v>
      </c>
      <c r="CO130" s="39"/>
      <c r="CP130" s="39"/>
      <c r="CQ130" s="51">
        <v>16</v>
      </c>
      <c r="CR130" s="51">
        <v>59</v>
      </c>
      <c r="CS130" s="51">
        <v>-131</v>
      </c>
      <c r="CT130" s="52">
        <v>-7</v>
      </c>
      <c r="CU130" s="77">
        <v>1000</v>
      </c>
      <c r="CV130" s="54">
        <f t="shared" si="39"/>
        <v>-7</v>
      </c>
      <c r="CW130" s="55">
        <f t="shared" si="40"/>
        <v>714</v>
      </c>
      <c r="CX130" s="56" t="s">
        <v>62</v>
      </c>
      <c r="CY130" s="61"/>
      <c r="CZ130" s="61"/>
      <c r="DA130" s="61"/>
      <c r="DB130" s="61"/>
      <c r="DC130" s="46"/>
      <c r="DD130" s="64" t="s">
        <v>57</v>
      </c>
      <c r="DE130" s="45" t="s">
        <v>169</v>
      </c>
      <c r="DF130" s="38"/>
      <c r="DG130" s="39"/>
      <c r="DH130" s="39" t="s">
        <v>53</v>
      </c>
      <c r="DI130" s="39"/>
      <c r="DJ130" s="39"/>
      <c r="DK130" s="51">
        <v>16</v>
      </c>
      <c r="DL130" s="51">
        <v>59</v>
      </c>
      <c r="DM130" s="51">
        <v>-131</v>
      </c>
      <c r="DN130" s="52">
        <v>-7</v>
      </c>
      <c r="DO130" s="77">
        <v>1000</v>
      </c>
      <c r="DP130" s="54">
        <f t="shared" si="41"/>
        <v>-7</v>
      </c>
      <c r="DQ130" s="55">
        <f t="shared" si="42"/>
        <v>714</v>
      </c>
    </row>
    <row r="131" spans="1:121" ht="15">
      <c r="A131" s="56" t="s">
        <v>64</v>
      </c>
      <c r="B131" s="61"/>
      <c r="C131" s="61"/>
      <c r="D131" s="61"/>
      <c r="E131" s="61"/>
      <c r="F131" s="46"/>
      <c r="G131" s="66"/>
      <c r="H131" s="66"/>
      <c r="I131" s="38"/>
      <c r="J131" s="39"/>
      <c r="K131" s="39" t="s">
        <v>56</v>
      </c>
      <c r="L131" s="39"/>
      <c r="M131" s="39"/>
      <c r="N131" s="51">
        <v>16</v>
      </c>
      <c r="O131" s="51">
        <v>65</v>
      </c>
      <c r="P131" s="51">
        <v>-44</v>
      </c>
      <c r="Q131" s="52">
        <v>-1</v>
      </c>
      <c r="R131" s="77">
        <v>1000</v>
      </c>
      <c r="S131" s="54">
        <f t="shared" si="31"/>
        <v>-1</v>
      </c>
      <c r="T131" s="55">
        <f t="shared" si="32"/>
        <v>713</v>
      </c>
      <c r="V131" s="56" t="s">
        <v>64</v>
      </c>
      <c r="W131" s="61"/>
      <c r="X131" s="61"/>
      <c r="Y131" s="61"/>
      <c r="Z131" s="61"/>
      <c r="AA131" s="46"/>
      <c r="AB131" s="66"/>
      <c r="AC131" s="66"/>
      <c r="AD131" s="38"/>
      <c r="AE131" s="39"/>
      <c r="AF131" s="39" t="s">
        <v>56</v>
      </c>
      <c r="AG131" s="39"/>
      <c r="AH131" s="39"/>
      <c r="AI131" s="51">
        <v>16</v>
      </c>
      <c r="AJ131" s="51">
        <v>65</v>
      </c>
      <c r="AK131" s="51">
        <v>-44</v>
      </c>
      <c r="AL131" s="52">
        <v>-1</v>
      </c>
      <c r="AM131" s="77">
        <v>1000</v>
      </c>
      <c r="AN131" s="54">
        <f t="shared" si="33"/>
        <v>-1</v>
      </c>
      <c r="AO131" s="55">
        <f t="shared" si="34"/>
        <v>713</v>
      </c>
      <c r="AP131" s="56" t="s">
        <v>64</v>
      </c>
      <c r="AQ131" s="61"/>
      <c r="AR131" s="61"/>
      <c r="AS131" s="61"/>
      <c r="AT131" s="61"/>
      <c r="AU131" s="46"/>
      <c r="AV131" s="66"/>
      <c r="AW131" s="66"/>
      <c r="AX131" s="38"/>
      <c r="AY131" s="39"/>
      <c r="AZ131" s="39" t="s">
        <v>56</v>
      </c>
      <c r="BA131" s="39"/>
      <c r="BB131" s="39"/>
      <c r="BC131" s="51">
        <v>16</v>
      </c>
      <c r="BD131" s="51">
        <v>65</v>
      </c>
      <c r="BE131" s="51">
        <v>-44</v>
      </c>
      <c r="BF131" s="52">
        <v>-1</v>
      </c>
      <c r="BG131" s="77">
        <v>1000</v>
      </c>
      <c r="BH131" s="54">
        <f t="shared" si="35"/>
        <v>-1</v>
      </c>
      <c r="BI131" s="55">
        <f t="shared" si="36"/>
        <v>713</v>
      </c>
      <c r="BJ131" s="56" t="s">
        <v>64</v>
      </c>
      <c r="BK131" s="61"/>
      <c r="BL131" s="61"/>
      <c r="BM131" s="61"/>
      <c r="BN131" s="61"/>
      <c r="BO131" s="46"/>
      <c r="BP131" s="66"/>
      <c r="BQ131" s="66"/>
      <c r="BR131" s="38"/>
      <c r="BS131" s="39"/>
      <c r="BT131" s="39" t="s">
        <v>56</v>
      </c>
      <c r="BU131" s="39"/>
      <c r="BV131" s="39"/>
      <c r="BW131" s="51">
        <v>16</v>
      </c>
      <c r="BX131" s="51">
        <v>65</v>
      </c>
      <c r="BY131" s="51">
        <v>-44</v>
      </c>
      <c r="BZ131" s="52">
        <v>-1</v>
      </c>
      <c r="CA131" s="77">
        <v>1000</v>
      </c>
      <c r="CB131" s="54">
        <f t="shared" si="37"/>
        <v>-1</v>
      </c>
      <c r="CC131" s="55">
        <f t="shared" si="38"/>
        <v>713</v>
      </c>
      <c r="CD131" s="56" t="s">
        <v>64</v>
      </c>
      <c r="CE131" s="61"/>
      <c r="CF131" s="61"/>
      <c r="CG131" s="61"/>
      <c r="CH131" s="61"/>
      <c r="CI131" s="46"/>
      <c r="CJ131" s="66"/>
      <c r="CK131" s="66"/>
      <c r="CL131" s="38"/>
      <c r="CM131" s="39"/>
      <c r="CN131" s="39" t="s">
        <v>56</v>
      </c>
      <c r="CO131" s="39"/>
      <c r="CP131" s="39"/>
      <c r="CQ131" s="51">
        <v>16</v>
      </c>
      <c r="CR131" s="51">
        <v>65</v>
      </c>
      <c r="CS131" s="51">
        <v>-44</v>
      </c>
      <c r="CT131" s="52">
        <v>-1</v>
      </c>
      <c r="CU131" s="77">
        <v>1000</v>
      </c>
      <c r="CV131" s="54">
        <f t="shared" si="39"/>
        <v>-1</v>
      </c>
      <c r="CW131" s="55">
        <f t="shared" si="40"/>
        <v>713</v>
      </c>
      <c r="CX131" s="56" t="s">
        <v>64</v>
      </c>
      <c r="CY131" s="61"/>
      <c r="CZ131" s="61"/>
      <c r="DA131" s="61"/>
      <c r="DB131" s="61"/>
      <c r="DC131" s="46"/>
      <c r="DD131" s="66"/>
      <c r="DE131" s="66"/>
      <c r="DF131" s="38"/>
      <c r="DG131" s="39"/>
      <c r="DH131" s="39" t="s">
        <v>56</v>
      </c>
      <c r="DI131" s="39"/>
      <c r="DJ131" s="39"/>
      <c r="DK131" s="51">
        <v>16</v>
      </c>
      <c r="DL131" s="51">
        <v>65</v>
      </c>
      <c r="DM131" s="51">
        <v>-44</v>
      </c>
      <c r="DN131" s="52">
        <v>-1</v>
      </c>
      <c r="DO131" s="77">
        <v>1000</v>
      </c>
      <c r="DP131" s="54">
        <f t="shared" si="41"/>
        <v>-1</v>
      </c>
      <c r="DQ131" s="55">
        <f t="shared" si="42"/>
        <v>713</v>
      </c>
    </row>
    <row r="132" spans="1:121" ht="15">
      <c r="A132" s="56" t="s">
        <v>66</v>
      </c>
      <c r="B132" s="61"/>
      <c r="C132" s="61"/>
      <c r="D132" s="61"/>
      <c r="E132" s="61"/>
      <c r="F132" s="46"/>
      <c r="G132" s="66"/>
      <c r="H132" s="66"/>
      <c r="I132" s="38"/>
      <c r="J132" s="39"/>
      <c r="K132" s="39" t="s">
        <v>59</v>
      </c>
      <c r="L132" s="39"/>
      <c r="M132" s="39"/>
      <c r="N132" s="51">
        <v>16</v>
      </c>
      <c r="O132" s="51">
        <v>89</v>
      </c>
      <c r="P132" s="51">
        <v>-36</v>
      </c>
      <c r="Q132" s="52">
        <v>45</v>
      </c>
      <c r="R132" s="77">
        <v>1000</v>
      </c>
      <c r="S132" s="54">
        <f t="shared" si="31"/>
        <v>45</v>
      </c>
      <c r="T132" s="55">
        <f t="shared" si="32"/>
        <v>758</v>
      </c>
      <c r="V132" s="56" t="s">
        <v>66</v>
      </c>
      <c r="W132" s="61"/>
      <c r="X132" s="61"/>
      <c r="Y132" s="61"/>
      <c r="Z132" s="61"/>
      <c r="AA132" s="46"/>
      <c r="AB132" s="66"/>
      <c r="AC132" s="66"/>
      <c r="AD132" s="38"/>
      <c r="AE132" s="39"/>
      <c r="AF132" s="39" t="s">
        <v>59</v>
      </c>
      <c r="AG132" s="39"/>
      <c r="AH132" s="39"/>
      <c r="AI132" s="51">
        <v>16</v>
      </c>
      <c r="AJ132" s="51">
        <v>89</v>
      </c>
      <c r="AK132" s="51">
        <v>-36</v>
      </c>
      <c r="AL132" s="52">
        <v>45</v>
      </c>
      <c r="AM132" s="77">
        <v>1000</v>
      </c>
      <c r="AN132" s="54">
        <f t="shared" si="33"/>
        <v>45</v>
      </c>
      <c r="AO132" s="55">
        <f t="shared" si="34"/>
        <v>758</v>
      </c>
      <c r="AP132" s="56" t="s">
        <v>66</v>
      </c>
      <c r="AQ132" s="61"/>
      <c r="AR132" s="61"/>
      <c r="AS132" s="61"/>
      <c r="AT132" s="61"/>
      <c r="AU132" s="46"/>
      <c r="AV132" s="66"/>
      <c r="AW132" s="66"/>
      <c r="AX132" s="38"/>
      <c r="AY132" s="39"/>
      <c r="AZ132" s="39" t="s">
        <v>59</v>
      </c>
      <c r="BA132" s="39"/>
      <c r="BB132" s="39"/>
      <c r="BC132" s="51">
        <v>16</v>
      </c>
      <c r="BD132" s="51">
        <v>89</v>
      </c>
      <c r="BE132" s="51">
        <v>-36</v>
      </c>
      <c r="BF132" s="52">
        <v>45</v>
      </c>
      <c r="BG132" s="77">
        <v>1000</v>
      </c>
      <c r="BH132" s="54">
        <f t="shared" si="35"/>
        <v>45</v>
      </c>
      <c r="BI132" s="55">
        <f t="shared" si="36"/>
        <v>758</v>
      </c>
      <c r="BJ132" s="56" t="s">
        <v>66</v>
      </c>
      <c r="BK132" s="61"/>
      <c r="BL132" s="61"/>
      <c r="BM132" s="61"/>
      <c r="BN132" s="61"/>
      <c r="BO132" s="46"/>
      <c r="BP132" s="66"/>
      <c r="BQ132" s="66"/>
      <c r="BR132" s="38"/>
      <c r="BS132" s="39"/>
      <c r="BT132" s="39" t="s">
        <v>59</v>
      </c>
      <c r="BU132" s="39"/>
      <c r="BV132" s="39"/>
      <c r="BW132" s="51">
        <v>16</v>
      </c>
      <c r="BX132" s="51">
        <v>89</v>
      </c>
      <c r="BY132" s="51">
        <v>-36</v>
      </c>
      <c r="BZ132" s="52">
        <v>45</v>
      </c>
      <c r="CA132" s="77">
        <v>1000</v>
      </c>
      <c r="CB132" s="54">
        <f t="shared" si="37"/>
        <v>45</v>
      </c>
      <c r="CC132" s="55">
        <f t="shared" si="38"/>
        <v>758</v>
      </c>
      <c r="CD132" s="56" t="s">
        <v>66</v>
      </c>
      <c r="CE132" s="61"/>
      <c r="CF132" s="61"/>
      <c r="CG132" s="61"/>
      <c r="CH132" s="61"/>
      <c r="CI132" s="46"/>
      <c r="CJ132" s="66"/>
      <c r="CK132" s="66"/>
      <c r="CL132" s="38"/>
      <c r="CM132" s="39"/>
      <c r="CN132" s="39" t="s">
        <v>59</v>
      </c>
      <c r="CO132" s="39"/>
      <c r="CP132" s="39"/>
      <c r="CQ132" s="51">
        <v>16</v>
      </c>
      <c r="CR132" s="51">
        <v>89</v>
      </c>
      <c r="CS132" s="51">
        <v>-36</v>
      </c>
      <c r="CT132" s="52">
        <v>45</v>
      </c>
      <c r="CU132" s="77">
        <v>1000</v>
      </c>
      <c r="CV132" s="54">
        <f t="shared" si="39"/>
        <v>45</v>
      </c>
      <c r="CW132" s="55">
        <f t="shared" si="40"/>
        <v>758</v>
      </c>
      <c r="CX132" s="56" t="s">
        <v>66</v>
      </c>
      <c r="CY132" s="61"/>
      <c r="CZ132" s="61"/>
      <c r="DA132" s="61"/>
      <c r="DB132" s="61"/>
      <c r="DC132" s="46"/>
      <c r="DD132" s="66"/>
      <c r="DE132" s="66"/>
      <c r="DF132" s="38"/>
      <c r="DG132" s="39"/>
      <c r="DH132" s="39" t="s">
        <v>59</v>
      </c>
      <c r="DI132" s="39"/>
      <c r="DJ132" s="39"/>
      <c r="DK132" s="51">
        <v>16</v>
      </c>
      <c r="DL132" s="51">
        <v>89</v>
      </c>
      <c r="DM132" s="51">
        <v>-36</v>
      </c>
      <c r="DN132" s="52">
        <v>45</v>
      </c>
      <c r="DO132" s="77">
        <v>1000</v>
      </c>
      <c r="DP132" s="54">
        <f t="shared" si="41"/>
        <v>45</v>
      </c>
      <c r="DQ132" s="55">
        <f t="shared" si="42"/>
        <v>758</v>
      </c>
    </row>
    <row r="133" spans="1:121" ht="15">
      <c r="A133" s="56" t="s">
        <v>67</v>
      </c>
      <c r="B133" s="61"/>
      <c r="C133" s="61"/>
      <c r="D133" s="61"/>
      <c r="E133" s="61"/>
      <c r="F133" s="46"/>
      <c r="G133" s="66"/>
      <c r="H133" s="66"/>
      <c r="I133" s="38"/>
      <c r="J133" s="39"/>
      <c r="K133" s="39" t="s">
        <v>62</v>
      </c>
      <c r="L133" s="39"/>
      <c r="M133" s="39"/>
      <c r="N133" s="51">
        <v>16</v>
      </c>
      <c r="O133" s="51">
        <v>115</v>
      </c>
      <c r="P133" s="51">
        <v>-54</v>
      </c>
      <c r="Q133" s="52">
        <v>113</v>
      </c>
      <c r="R133" s="53">
        <v>1000</v>
      </c>
      <c r="S133" s="54">
        <f t="shared" si="31"/>
        <v>113</v>
      </c>
      <c r="T133" s="55">
        <f t="shared" si="32"/>
        <v>871</v>
      </c>
      <c r="V133" s="56" t="s">
        <v>67</v>
      </c>
      <c r="W133" s="61"/>
      <c r="X133" s="61"/>
      <c r="Y133" s="61"/>
      <c r="Z133" s="61"/>
      <c r="AA133" s="46"/>
      <c r="AB133" s="66"/>
      <c r="AC133" s="66"/>
      <c r="AD133" s="38"/>
      <c r="AE133" s="39"/>
      <c r="AF133" s="39" t="s">
        <v>62</v>
      </c>
      <c r="AG133" s="39"/>
      <c r="AH133" s="39"/>
      <c r="AI133" s="51">
        <v>16</v>
      </c>
      <c r="AJ133" s="51">
        <v>115</v>
      </c>
      <c r="AK133" s="51">
        <v>-54</v>
      </c>
      <c r="AL133" s="52">
        <v>113</v>
      </c>
      <c r="AM133" s="53">
        <v>1000</v>
      </c>
      <c r="AN133" s="54">
        <f t="shared" si="33"/>
        <v>113</v>
      </c>
      <c r="AO133" s="55">
        <f t="shared" si="34"/>
        <v>871</v>
      </c>
      <c r="AP133" s="56" t="s">
        <v>67</v>
      </c>
      <c r="AQ133" s="61"/>
      <c r="AR133" s="61"/>
      <c r="AS133" s="61"/>
      <c r="AT133" s="61"/>
      <c r="AU133" s="46"/>
      <c r="AV133" s="66"/>
      <c r="AW133" s="66"/>
      <c r="AX133" s="38"/>
      <c r="AY133" s="39"/>
      <c r="AZ133" s="39" t="s">
        <v>62</v>
      </c>
      <c r="BA133" s="39"/>
      <c r="BB133" s="39"/>
      <c r="BC133" s="51">
        <v>16</v>
      </c>
      <c r="BD133" s="51">
        <v>115</v>
      </c>
      <c r="BE133" s="51">
        <v>-54</v>
      </c>
      <c r="BF133" s="52">
        <v>113</v>
      </c>
      <c r="BG133" s="53">
        <v>1000</v>
      </c>
      <c r="BH133" s="54">
        <f t="shared" si="35"/>
        <v>113</v>
      </c>
      <c r="BI133" s="55">
        <f t="shared" si="36"/>
        <v>871</v>
      </c>
      <c r="BJ133" s="56" t="s">
        <v>67</v>
      </c>
      <c r="BK133" s="61"/>
      <c r="BL133" s="61"/>
      <c r="BM133" s="61"/>
      <c r="BN133" s="61"/>
      <c r="BO133" s="46"/>
      <c r="BP133" s="66"/>
      <c r="BQ133" s="66"/>
      <c r="BR133" s="38"/>
      <c r="BS133" s="39"/>
      <c r="BT133" s="39" t="s">
        <v>62</v>
      </c>
      <c r="BU133" s="39"/>
      <c r="BV133" s="39"/>
      <c r="BW133" s="51">
        <v>16</v>
      </c>
      <c r="BX133" s="51">
        <v>115</v>
      </c>
      <c r="BY133" s="51">
        <v>-54</v>
      </c>
      <c r="BZ133" s="52">
        <v>113</v>
      </c>
      <c r="CA133" s="53">
        <v>1000</v>
      </c>
      <c r="CB133" s="54">
        <f t="shared" si="37"/>
        <v>113</v>
      </c>
      <c r="CC133" s="55">
        <f t="shared" si="38"/>
        <v>871</v>
      </c>
      <c r="CD133" s="56" t="s">
        <v>67</v>
      </c>
      <c r="CE133" s="61"/>
      <c r="CF133" s="61"/>
      <c r="CG133" s="61"/>
      <c r="CH133" s="61"/>
      <c r="CI133" s="46"/>
      <c r="CJ133" s="66"/>
      <c r="CK133" s="66"/>
      <c r="CL133" s="38"/>
      <c r="CM133" s="39"/>
      <c r="CN133" s="39" t="s">
        <v>62</v>
      </c>
      <c r="CO133" s="39"/>
      <c r="CP133" s="39"/>
      <c r="CQ133" s="51">
        <v>16</v>
      </c>
      <c r="CR133" s="51">
        <v>115</v>
      </c>
      <c r="CS133" s="51">
        <v>-54</v>
      </c>
      <c r="CT133" s="52">
        <v>113</v>
      </c>
      <c r="CU133" s="53">
        <v>1000</v>
      </c>
      <c r="CV133" s="54">
        <f t="shared" si="39"/>
        <v>113</v>
      </c>
      <c r="CW133" s="55">
        <f t="shared" si="40"/>
        <v>871</v>
      </c>
      <c r="CX133" s="56" t="s">
        <v>67</v>
      </c>
      <c r="CY133" s="61"/>
      <c r="CZ133" s="61"/>
      <c r="DA133" s="61"/>
      <c r="DB133" s="61"/>
      <c r="DC133" s="46"/>
      <c r="DD133" s="66"/>
      <c r="DE133" s="66"/>
      <c r="DF133" s="38"/>
      <c r="DG133" s="39"/>
      <c r="DH133" s="39" t="s">
        <v>62</v>
      </c>
      <c r="DI133" s="39"/>
      <c r="DJ133" s="39"/>
      <c r="DK133" s="51">
        <v>16</v>
      </c>
      <c r="DL133" s="51">
        <v>115</v>
      </c>
      <c r="DM133" s="51">
        <v>-54</v>
      </c>
      <c r="DN133" s="52">
        <v>113</v>
      </c>
      <c r="DO133" s="53">
        <v>1000</v>
      </c>
      <c r="DP133" s="54">
        <f t="shared" si="41"/>
        <v>113</v>
      </c>
      <c r="DQ133" s="55">
        <f t="shared" si="42"/>
        <v>871</v>
      </c>
    </row>
    <row r="134" spans="1:121" ht="15">
      <c r="A134" s="56" t="s">
        <v>68</v>
      </c>
      <c r="B134" s="61"/>
      <c r="C134" s="61"/>
      <c r="D134" s="61"/>
      <c r="E134" s="61"/>
      <c r="F134" s="46"/>
      <c r="G134" s="66"/>
      <c r="H134" s="66"/>
      <c r="I134" s="38"/>
      <c r="J134" s="39"/>
      <c r="K134" s="39" t="s">
        <v>64</v>
      </c>
      <c r="L134" s="39"/>
      <c r="M134" s="39"/>
      <c r="N134" s="51">
        <v>16</v>
      </c>
      <c r="O134" s="51">
        <v>126</v>
      </c>
      <c r="P134" s="51">
        <v>-42</v>
      </c>
      <c r="Q134" s="52">
        <v>40</v>
      </c>
      <c r="R134" s="53">
        <v>1000</v>
      </c>
      <c r="S134" s="54">
        <f t="shared" si="31"/>
        <v>40</v>
      </c>
      <c r="T134" s="55">
        <f t="shared" si="32"/>
        <v>911</v>
      </c>
      <c r="V134" s="56" t="s">
        <v>68</v>
      </c>
      <c r="W134" s="61"/>
      <c r="X134" s="61"/>
      <c r="Y134" s="61"/>
      <c r="Z134" s="61"/>
      <c r="AA134" s="46"/>
      <c r="AB134" s="66"/>
      <c r="AC134" s="66"/>
      <c r="AD134" s="38"/>
      <c r="AE134" s="39"/>
      <c r="AF134" s="39" t="s">
        <v>64</v>
      </c>
      <c r="AG134" s="39"/>
      <c r="AH134" s="39"/>
      <c r="AI134" s="51">
        <v>16</v>
      </c>
      <c r="AJ134" s="51">
        <v>126</v>
      </c>
      <c r="AK134" s="51">
        <v>-42</v>
      </c>
      <c r="AL134" s="52">
        <v>40</v>
      </c>
      <c r="AM134" s="53">
        <v>1000</v>
      </c>
      <c r="AN134" s="54">
        <f t="shared" si="33"/>
        <v>40</v>
      </c>
      <c r="AO134" s="55">
        <f t="shared" si="34"/>
        <v>911</v>
      </c>
      <c r="AP134" s="56" t="s">
        <v>68</v>
      </c>
      <c r="AQ134" s="61"/>
      <c r="AR134" s="61"/>
      <c r="AS134" s="61"/>
      <c r="AT134" s="61"/>
      <c r="AU134" s="46"/>
      <c r="AV134" s="66"/>
      <c r="AW134" s="66"/>
      <c r="AX134" s="38"/>
      <c r="AY134" s="39"/>
      <c r="AZ134" s="39" t="s">
        <v>64</v>
      </c>
      <c r="BA134" s="39"/>
      <c r="BB134" s="39"/>
      <c r="BC134" s="51">
        <v>16</v>
      </c>
      <c r="BD134" s="51">
        <v>126</v>
      </c>
      <c r="BE134" s="51">
        <v>-42</v>
      </c>
      <c r="BF134" s="52">
        <v>40</v>
      </c>
      <c r="BG134" s="53">
        <v>1000</v>
      </c>
      <c r="BH134" s="54">
        <f t="shared" si="35"/>
        <v>40</v>
      </c>
      <c r="BI134" s="55">
        <f t="shared" si="36"/>
        <v>911</v>
      </c>
      <c r="BJ134" s="56" t="s">
        <v>68</v>
      </c>
      <c r="BK134" s="61"/>
      <c r="BL134" s="61"/>
      <c r="BM134" s="61"/>
      <c r="BN134" s="61"/>
      <c r="BO134" s="46"/>
      <c r="BP134" s="66"/>
      <c r="BQ134" s="66"/>
      <c r="BR134" s="38"/>
      <c r="BS134" s="39"/>
      <c r="BT134" s="39" t="s">
        <v>64</v>
      </c>
      <c r="BU134" s="39"/>
      <c r="BV134" s="39"/>
      <c r="BW134" s="51">
        <v>16</v>
      </c>
      <c r="BX134" s="51">
        <v>126</v>
      </c>
      <c r="BY134" s="51">
        <v>-42</v>
      </c>
      <c r="BZ134" s="52">
        <v>40</v>
      </c>
      <c r="CA134" s="53">
        <v>1000</v>
      </c>
      <c r="CB134" s="54">
        <f t="shared" si="37"/>
        <v>40</v>
      </c>
      <c r="CC134" s="55">
        <f t="shared" si="38"/>
        <v>911</v>
      </c>
      <c r="CD134" s="56" t="s">
        <v>68</v>
      </c>
      <c r="CE134" s="61"/>
      <c r="CF134" s="61"/>
      <c r="CG134" s="61"/>
      <c r="CH134" s="61"/>
      <c r="CI134" s="46"/>
      <c r="CJ134" s="66"/>
      <c r="CK134" s="66"/>
      <c r="CL134" s="38"/>
      <c r="CM134" s="39"/>
      <c r="CN134" s="39" t="s">
        <v>64</v>
      </c>
      <c r="CO134" s="39"/>
      <c r="CP134" s="39"/>
      <c r="CQ134" s="51">
        <v>16</v>
      </c>
      <c r="CR134" s="51">
        <v>126</v>
      </c>
      <c r="CS134" s="51">
        <v>-42</v>
      </c>
      <c r="CT134" s="52">
        <v>40</v>
      </c>
      <c r="CU134" s="53">
        <v>1000</v>
      </c>
      <c r="CV134" s="54">
        <f t="shared" si="39"/>
        <v>40</v>
      </c>
      <c r="CW134" s="55">
        <f t="shared" si="40"/>
        <v>911</v>
      </c>
      <c r="CX134" s="56" t="s">
        <v>68</v>
      </c>
      <c r="CY134" s="61"/>
      <c r="CZ134" s="61"/>
      <c r="DA134" s="61"/>
      <c r="DB134" s="61"/>
      <c r="DC134" s="46"/>
      <c r="DD134" s="66"/>
      <c r="DE134" s="66"/>
      <c r="DF134" s="38"/>
      <c r="DG134" s="39"/>
      <c r="DH134" s="39" t="s">
        <v>64</v>
      </c>
      <c r="DI134" s="39"/>
      <c r="DJ134" s="39"/>
      <c r="DK134" s="51">
        <v>16</v>
      </c>
      <c r="DL134" s="51">
        <v>126</v>
      </c>
      <c r="DM134" s="51">
        <v>-42</v>
      </c>
      <c r="DN134" s="52">
        <v>40</v>
      </c>
      <c r="DO134" s="53">
        <v>1000</v>
      </c>
      <c r="DP134" s="54">
        <f t="shared" si="41"/>
        <v>40</v>
      </c>
      <c r="DQ134" s="55">
        <f t="shared" si="42"/>
        <v>911</v>
      </c>
    </row>
    <row r="135" spans="1:121" ht="15">
      <c r="A135" s="56" t="s">
        <v>69</v>
      </c>
      <c r="B135" s="61"/>
      <c r="C135" s="61"/>
      <c r="D135" s="61"/>
      <c r="E135" s="61"/>
      <c r="F135" s="46"/>
      <c r="G135" s="66"/>
      <c r="H135" s="66"/>
      <c r="I135" s="38"/>
      <c r="J135" s="39"/>
      <c r="K135" s="39" t="s">
        <v>66</v>
      </c>
      <c r="L135" s="39"/>
      <c r="M135" s="39"/>
      <c r="N135" s="51">
        <v>16</v>
      </c>
      <c r="O135" s="51">
        <v>113</v>
      </c>
      <c r="P135" s="51">
        <v>-1</v>
      </c>
      <c r="Q135" s="52">
        <v>42</v>
      </c>
      <c r="R135" s="53">
        <v>769</v>
      </c>
      <c r="S135" s="54">
        <f t="shared" si="31"/>
        <v>42</v>
      </c>
      <c r="T135" s="55">
        <f t="shared" si="32"/>
        <v>953</v>
      </c>
      <c r="V135" s="56" t="s">
        <v>69</v>
      </c>
      <c r="W135" s="61"/>
      <c r="X135" s="61"/>
      <c r="Y135" s="61"/>
      <c r="Z135" s="61"/>
      <c r="AA135" s="46"/>
      <c r="AB135" s="66"/>
      <c r="AC135" s="66"/>
      <c r="AD135" s="38"/>
      <c r="AE135" s="39"/>
      <c r="AF135" s="39" t="s">
        <v>66</v>
      </c>
      <c r="AG135" s="39"/>
      <c r="AH135" s="39"/>
      <c r="AI135" s="51">
        <v>16</v>
      </c>
      <c r="AJ135" s="51">
        <v>113</v>
      </c>
      <c r="AK135" s="51">
        <v>-1</v>
      </c>
      <c r="AL135" s="52">
        <v>42</v>
      </c>
      <c r="AM135" s="53">
        <v>769</v>
      </c>
      <c r="AN135" s="54">
        <f t="shared" si="33"/>
        <v>42</v>
      </c>
      <c r="AO135" s="55">
        <f t="shared" si="34"/>
        <v>953</v>
      </c>
      <c r="AP135" s="56" t="s">
        <v>69</v>
      </c>
      <c r="AQ135" s="61"/>
      <c r="AR135" s="61"/>
      <c r="AS135" s="61"/>
      <c r="AT135" s="61"/>
      <c r="AU135" s="46"/>
      <c r="AV135" s="66"/>
      <c r="AW135" s="66"/>
      <c r="AX135" s="38"/>
      <c r="AY135" s="39"/>
      <c r="AZ135" s="39" t="s">
        <v>66</v>
      </c>
      <c r="BA135" s="39"/>
      <c r="BB135" s="39"/>
      <c r="BC135" s="51">
        <v>16</v>
      </c>
      <c r="BD135" s="51">
        <v>113</v>
      </c>
      <c r="BE135" s="51">
        <v>-1</v>
      </c>
      <c r="BF135" s="52">
        <v>42</v>
      </c>
      <c r="BG135" s="53">
        <v>769</v>
      </c>
      <c r="BH135" s="54">
        <f t="shared" si="35"/>
        <v>42</v>
      </c>
      <c r="BI135" s="55">
        <f t="shared" si="36"/>
        <v>953</v>
      </c>
      <c r="BJ135" s="56" t="s">
        <v>69</v>
      </c>
      <c r="BK135" s="61"/>
      <c r="BL135" s="61"/>
      <c r="BM135" s="61"/>
      <c r="BN135" s="61"/>
      <c r="BO135" s="46"/>
      <c r="BP135" s="66"/>
      <c r="BQ135" s="66"/>
      <c r="BR135" s="38"/>
      <c r="BS135" s="39"/>
      <c r="BT135" s="39" t="s">
        <v>66</v>
      </c>
      <c r="BU135" s="39"/>
      <c r="BV135" s="39"/>
      <c r="BW135" s="51">
        <v>16</v>
      </c>
      <c r="BX135" s="51">
        <v>113</v>
      </c>
      <c r="BY135" s="51">
        <v>-1</v>
      </c>
      <c r="BZ135" s="52">
        <v>42</v>
      </c>
      <c r="CA135" s="53">
        <v>769</v>
      </c>
      <c r="CB135" s="54">
        <f t="shared" si="37"/>
        <v>42</v>
      </c>
      <c r="CC135" s="55">
        <f t="shared" si="38"/>
        <v>953</v>
      </c>
      <c r="CD135" s="56" t="s">
        <v>69</v>
      </c>
      <c r="CE135" s="61"/>
      <c r="CF135" s="61"/>
      <c r="CG135" s="61"/>
      <c r="CH135" s="61"/>
      <c r="CI135" s="46"/>
      <c r="CJ135" s="66"/>
      <c r="CK135" s="66"/>
      <c r="CL135" s="38"/>
      <c r="CM135" s="39"/>
      <c r="CN135" s="39" t="s">
        <v>66</v>
      </c>
      <c r="CO135" s="39"/>
      <c r="CP135" s="39"/>
      <c r="CQ135" s="51">
        <v>16</v>
      </c>
      <c r="CR135" s="51">
        <v>113</v>
      </c>
      <c r="CS135" s="51">
        <v>-1</v>
      </c>
      <c r="CT135" s="52">
        <v>42</v>
      </c>
      <c r="CU135" s="53">
        <v>769</v>
      </c>
      <c r="CV135" s="54">
        <f t="shared" si="39"/>
        <v>42</v>
      </c>
      <c r="CW135" s="55">
        <f t="shared" si="40"/>
        <v>953</v>
      </c>
      <c r="CX135" s="56" t="s">
        <v>69</v>
      </c>
      <c r="CY135" s="61"/>
      <c r="CZ135" s="61"/>
      <c r="DA135" s="61"/>
      <c r="DB135" s="61"/>
      <c r="DC135" s="46"/>
      <c r="DD135" s="66"/>
      <c r="DE135" s="66"/>
      <c r="DF135" s="38"/>
      <c r="DG135" s="39"/>
      <c r="DH135" s="39" t="s">
        <v>66</v>
      </c>
      <c r="DI135" s="39"/>
      <c r="DJ135" s="39"/>
      <c r="DK135" s="51">
        <v>16</v>
      </c>
      <c r="DL135" s="51">
        <v>113</v>
      </c>
      <c r="DM135" s="51">
        <v>-1</v>
      </c>
      <c r="DN135" s="52">
        <v>42</v>
      </c>
      <c r="DO135" s="53">
        <v>769</v>
      </c>
      <c r="DP135" s="54">
        <f t="shared" si="41"/>
        <v>42</v>
      </c>
      <c r="DQ135" s="55">
        <f t="shared" si="42"/>
        <v>953</v>
      </c>
    </row>
    <row r="136" spans="1:121" ht="15">
      <c r="A136" s="56" t="s">
        <v>70</v>
      </c>
      <c r="B136" s="61"/>
      <c r="C136" s="61"/>
      <c r="D136" s="61"/>
      <c r="E136" s="61"/>
      <c r="F136" s="46"/>
      <c r="G136" s="66"/>
      <c r="H136" s="66"/>
      <c r="I136" s="38"/>
      <c r="J136" s="39"/>
      <c r="K136" s="39" t="s">
        <v>67</v>
      </c>
      <c r="L136" s="39"/>
      <c r="M136" s="39"/>
      <c r="N136" s="51">
        <v>16</v>
      </c>
      <c r="O136" s="51">
        <v>28</v>
      </c>
      <c r="P136" s="51">
        <v>-146</v>
      </c>
      <c r="Q136" s="52">
        <v>-32</v>
      </c>
      <c r="R136" s="53">
        <v>1000</v>
      </c>
      <c r="S136" s="54">
        <f t="shared" si="31"/>
        <v>-32</v>
      </c>
      <c r="T136" s="55">
        <f t="shared" si="32"/>
        <v>921</v>
      </c>
      <c r="V136" s="56" t="s">
        <v>70</v>
      </c>
      <c r="W136" s="61"/>
      <c r="X136" s="61"/>
      <c r="Y136" s="61"/>
      <c r="Z136" s="61"/>
      <c r="AA136" s="46"/>
      <c r="AB136" s="66"/>
      <c r="AC136" s="66"/>
      <c r="AD136" s="38"/>
      <c r="AE136" s="39"/>
      <c r="AF136" s="39" t="s">
        <v>67</v>
      </c>
      <c r="AG136" s="39"/>
      <c r="AH136" s="39"/>
      <c r="AI136" s="51">
        <v>16</v>
      </c>
      <c r="AJ136" s="51">
        <v>28</v>
      </c>
      <c r="AK136" s="51">
        <v>-146</v>
      </c>
      <c r="AL136" s="52">
        <v>-32</v>
      </c>
      <c r="AM136" s="53">
        <v>1000</v>
      </c>
      <c r="AN136" s="54">
        <f t="shared" si="33"/>
        <v>-32</v>
      </c>
      <c r="AO136" s="55">
        <f t="shared" si="34"/>
        <v>921</v>
      </c>
      <c r="AP136" s="56" t="s">
        <v>70</v>
      </c>
      <c r="AQ136" s="61"/>
      <c r="AR136" s="61"/>
      <c r="AS136" s="61"/>
      <c r="AT136" s="61"/>
      <c r="AU136" s="46"/>
      <c r="AV136" s="66"/>
      <c r="AW136" s="66"/>
      <c r="AX136" s="38"/>
      <c r="AY136" s="39"/>
      <c r="AZ136" s="39" t="s">
        <v>67</v>
      </c>
      <c r="BA136" s="39"/>
      <c r="BB136" s="39"/>
      <c r="BC136" s="51">
        <v>16</v>
      </c>
      <c r="BD136" s="51">
        <v>28</v>
      </c>
      <c r="BE136" s="51">
        <v>-146</v>
      </c>
      <c r="BF136" s="52">
        <v>-32</v>
      </c>
      <c r="BG136" s="53">
        <v>1000</v>
      </c>
      <c r="BH136" s="54">
        <f t="shared" si="35"/>
        <v>-32</v>
      </c>
      <c r="BI136" s="55">
        <f t="shared" si="36"/>
        <v>921</v>
      </c>
      <c r="BJ136" s="56" t="s">
        <v>70</v>
      </c>
      <c r="BK136" s="61"/>
      <c r="BL136" s="61"/>
      <c r="BM136" s="61"/>
      <c r="BN136" s="61"/>
      <c r="BO136" s="46"/>
      <c r="BP136" s="66"/>
      <c r="BQ136" s="66"/>
      <c r="BR136" s="38"/>
      <c r="BS136" s="39"/>
      <c r="BT136" s="39" t="s">
        <v>67</v>
      </c>
      <c r="BU136" s="39"/>
      <c r="BV136" s="39"/>
      <c r="BW136" s="51">
        <v>16</v>
      </c>
      <c r="BX136" s="51">
        <v>28</v>
      </c>
      <c r="BY136" s="51">
        <v>-146</v>
      </c>
      <c r="BZ136" s="52">
        <v>-32</v>
      </c>
      <c r="CA136" s="53">
        <v>1000</v>
      </c>
      <c r="CB136" s="54">
        <f t="shared" si="37"/>
        <v>-32</v>
      </c>
      <c r="CC136" s="55">
        <f t="shared" si="38"/>
        <v>921</v>
      </c>
      <c r="CD136" s="56" t="s">
        <v>70</v>
      </c>
      <c r="CE136" s="61"/>
      <c r="CF136" s="61"/>
      <c r="CG136" s="61"/>
      <c r="CH136" s="61"/>
      <c r="CI136" s="46"/>
      <c r="CJ136" s="66"/>
      <c r="CK136" s="66"/>
      <c r="CL136" s="38"/>
      <c r="CM136" s="39"/>
      <c r="CN136" s="39" t="s">
        <v>67</v>
      </c>
      <c r="CO136" s="39"/>
      <c r="CP136" s="39"/>
      <c r="CQ136" s="51">
        <v>16</v>
      </c>
      <c r="CR136" s="51">
        <v>28</v>
      </c>
      <c r="CS136" s="51">
        <v>-146</v>
      </c>
      <c r="CT136" s="52">
        <v>-32</v>
      </c>
      <c r="CU136" s="53">
        <v>1000</v>
      </c>
      <c r="CV136" s="54">
        <f t="shared" si="39"/>
        <v>-32</v>
      </c>
      <c r="CW136" s="55">
        <f t="shared" si="40"/>
        <v>921</v>
      </c>
      <c r="CX136" s="56" t="s">
        <v>70</v>
      </c>
      <c r="CY136" s="61"/>
      <c r="CZ136" s="61"/>
      <c r="DA136" s="61"/>
      <c r="DB136" s="61"/>
      <c r="DC136" s="46"/>
      <c r="DD136" s="66"/>
      <c r="DE136" s="66"/>
      <c r="DF136" s="38"/>
      <c r="DG136" s="39"/>
      <c r="DH136" s="39" t="s">
        <v>67</v>
      </c>
      <c r="DI136" s="39"/>
      <c r="DJ136" s="39"/>
      <c r="DK136" s="51">
        <v>16</v>
      </c>
      <c r="DL136" s="51">
        <v>28</v>
      </c>
      <c r="DM136" s="51">
        <v>-146</v>
      </c>
      <c r="DN136" s="52">
        <v>-32</v>
      </c>
      <c r="DO136" s="53">
        <v>1000</v>
      </c>
      <c r="DP136" s="54">
        <f t="shared" si="41"/>
        <v>-32</v>
      </c>
      <c r="DQ136" s="55">
        <f t="shared" si="42"/>
        <v>921</v>
      </c>
    </row>
    <row r="137" spans="1:121" ht="15">
      <c r="A137" s="56" t="s">
        <v>71</v>
      </c>
      <c r="B137" s="61"/>
      <c r="C137" s="61"/>
      <c r="D137" s="61"/>
      <c r="E137" s="61"/>
      <c r="F137" s="46"/>
      <c r="G137" s="66"/>
      <c r="H137" s="66"/>
      <c r="I137" s="38"/>
      <c r="J137" s="39"/>
      <c r="K137" s="39" t="s">
        <v>68</v>
      </c>
      <c r="L137" s="39"/>
      <c r="M137" s="39"/>
      <c r="N137" s="51">
        <v>16</v>
      </c>
      <c r="O137" s="51">
        <v>86</v>
      </c>
      <c r="P137" s="51">
        <v>-109</v>
      </c>
      <c r="Q137" s="52">
        <v>83</v>
      </c>
      <c r="R137" s="53">
        <v>1000</v>
      </c>
      <c r="S137" s="54">
        <f t="shared" si="31"/>
        <v>83</v>
      </c>
      <c r="T137" s="55">
        <f t="shared" si="32"/>
        <v>1004</v>
      </c>
      <c r="V137" s="56" t="s">
        <v>71</v>
      </c>
      <c r="W137" s="61"/>
      <c r="X137" s="61"/>
      <c r="Y137" s="61"/>
      <c r="Z137" s="61"/>
      <c r="AA137" s="46"/>
      <c r="AB137" s="66"/>
      <c r="AC137" s="66"/>
      <c r="AD137" s="38"/>
      <c r="AE137" s="39"/>
      <c r="AF137" s="39" t="s">
        <v>68</v>
      </c>
      <c r="AG137" s="39"/>
      <c r="AH137" s="39"/>
      <c r="AI137" s="51">
        <v>16</v>
      </c>
      <c r="AJ137" s="51">
        <v>86</v>
      </c>
      <c r="AK137" s="51">
        <v>-109</v>
      </c>
      <c r="AL137" s="52">
        <v>83</v>
      </c>
      <c r="AM137" s="53">
        <v>1000</v>
      </c>
      <c r="AN137" s="54">
        <f t="shared" si="33"/>
        <v>83</v>
      </c>
      <c r="AO137" s="55">
        <f t="shared" si="34"/>
        <v>1004</v>
      </c>
      <c r="AP137" s="56" t="s">
        <v>71</v>
      </c>
      <c r="AQ137" s="61"/>
      <c r="AR137" s="61"/>
      <c r="AS137" s="61"/>
      <c r="AT137" s="61"/>
      <c r="AU137" s="46"/>
      <c r="AV137" s="66"/>
      <c r="AW137" s="66"/>
      <c r="AX137" s="38"/>
      <c r="AY137" s="39"/>
      <c r="AZ137" s="39" t="s">
        <v>68</v>
      </c>
      <c r="BA137" s="39"/>
      <c r="BB137" s="39"/>
      <c r="BC137" s="51">
        <v>16</v>
      </c>
      <c r="BD137" s="51">
        <v>86</v>
      </c>
      <c r="BE137" s="51">
        <v>-109</v>
      </c>
      <c r="BF137" s="52">
        <v>83</v>
      </c>
      <c r="BG137" s="53">
        <v>1000</v>
      </c>
      <c r="BH137" s="54">
        <f t="shared" si="35"/>
        <v>83</v>
      </c>
      <c r="BI137" s="55">
        <f t="shared" si="36"/>
        <v>1004</v>
      </c>
      <c r="BJ137" s="56" t="s">
        <v>71</v>
      </c>
      <c r="BK137" s="61"/>
      <c r="BL137" s="61"/>
      <c r="BM137" s="61"/>
      <c r="BN137" s="61"/>
      <c r="BO137" s="46"/>
      <c r="BP137" s="66"/>
      <c r="BQ137" s="66"/>
      <c r="BR137" s="38"/>
      <c r="BS137" s="39"/>
      <c r="BT137" s="39" t="s">
        <v>68</v>
      </c>
      <c r="BU137" s="39"/>
      <c r="BV137" s="39"/>
      <c r="BW137" s="51">
        <v>16</v>
      </c>
      <c r="BX137" s="51">
        <v>86</v>
      </c>
      <c r="BY137" s="51">
        <v>-109</v>
      </c>
      <c r="BZ137" s="52">
        <v>83</v>
      </c>
      <c r="CA137" s="53">
        <v>1000</v>
      </c>
      <c r="CB137" s="54">
        <f t="shared" si="37"/>
        <v>83</v>
      </c>
      <c r="CC137" s="55">
        <f t="shared" si="38"/>
        <v>1004</v>
      </c>
      <c r="CD137" s="56" t="s">
        <v>71</v>
      </c>
      <c r="CE137" s="61"/>
      <c r="CF137" s="61"/>
      <c r="CG137" s="61"/>
      <c r="CH137" s="61"/>
      <c r="CI137" s="46"/>
      <c r="CJ137" s="66"/>
      <c r="CK137" s="66"/>
      <c r="CL137" s="38"/>
      <c r="CM137" s="39"/>
      <c r="CN137" s="39" t="s">
        <v>68</v>
      </c>
      <c r="CO137" s="39"/>
      <c r="CP137" s="39"/>
      <c r="CQ137" s="51">
        <v>16</v>
      </c>
      <c r="CR137" s="51">
        <v>86</v>
      </c>
      <c r="CS137" s="51">
        <v>-109</v>
      </c>
      <c r="CT137" s="52">
        <v>83</v>
      </c>
      <c r="CU137" s="53">
        <v>1000</v>
      </c>
      <c r="CV137" s="54">
        <f t="shared" si="39"/>
        <v>83</v>
      </c>
      <c r="CW137" s="55">
        <f t="shared" si="40"/>
        <v>1004</v>
      </c>
      <c r="CX137" s="56" t="s">
        <v>71</v>
      </c>
      <c r="CY137" s="61"/>
      <c r="CZ137" s="61"/>
      <c r="DA137" s="61"/>
      <c r="DB137" s="61"/>
      <c r="DC137" s="46"/>
      <c r="DD137" s="66"/>
      <c r="DE137" s="66"/>
      <c r="DF137" s="38"/>
      <c r="DG137" s="39"/>
      <c r="DH137" s="39" t="s">
        <v>68</v>
      </c>
      <c r="DI137" s="39"/>
      <c r="DJ137" s="39"/>
      <c r="DK137" s="51">
        <v>16</v>
      </c>
      <c r="DL137" s="51">
        <v>86</v>
      </c>
      <c r="DM137" s="51">
        <v>-109</v>
      </c>
      <c r="DN137" s="52">
        <v>83</v>
      </c>
      <c r="DO137" s="53">
        <v>1000</v>
      </c>
      <c r="DP137" s="54">
        <f t="shared" si="41"/>
        <v>83</v>
      </c>
      <c r="DQ137" s="55">
        <f t="shared" si="42"/>
        <v>1004</v>
      </c>
    </row>
    <row r="138" spans="1:121" ht="15">
      <c r="A138" s="56" t="s">
        <v>72</v>
      </c>
      <c r="B138" s="61"/>
      <c r="C138" s="61"/>
      <c r="D138" s="61"/>
      <c r="E138" s="61"/>
      <c r="F138" s="46"/>
      <c r="G138" s="66"/>
      <c r="H138" s="66"/>
      <c r="I138" s="69"/>
      <c r="J138" s="39"/>
      <c r="K138" s="39" t="s">
        <v>69</v>
      </c>
      <c r="L138" s="39"/>
      <c r="M138" s="39"/>
      <c r="N138" s="51">
        <v>16</v>
      </c>
      <c r="O138" s="51">
        <v>94</v>
      </c>
      <c r="P138" s="51">
        <v>-17</v>
      </c>
      <c r="Q138" s="52">
        <v>13</v>
      </c>
      <c r="R138" s="53">
        <v>689</v>
      </c>
      <c r="S138" s="54">
        <f t="shared" si="31"/>
        <v>13</v>
      </c>
      <c r="T138" s="55">
        <f t="shared" si="32"/>
        <v>1017</v>
      </c>
      <c r="V138" s="56" t="s">
        <v>72</v>
      </c>
      <c r="W138" s="61"/>
      <c r="X138" s="61"/>
      <c r="Y138" s="61"/>
      <c r="Z138" s="61"/>
      <c r="AA138" s="46"/>
      <c r="AB138" s="66"/>
      <c r="AC138" s="66"/>
      <c r="AD138" s="69"/>
      <c r="AE138" s="39"/>
      <c r="AF138" s="39" t="s">
        <v>69</v>
      </c>
      <c r="AG138" s="39"/>
      <c r="AH138" s="39"/>
      <c r="AI138" s="51">
        <v>16</v>
      </c>
      <c r="AJ138" s="51">
        <v>94</v>
      </c>
      <c r="AK138" s="51">
        <v>-17</v>
      </c>
      <c r="AL138" s="52">
        <v>13</v>
      </c>
      <c r="AM138" s="53">
        <v>689</v>
      </c>
      <c r="AN138" s="54">
        <f t="shared" si="33"/>
        <v>13</v>
      </c>
      <c r="AO138" s="55">
        <f t="shared" si="34"/>
        <v>1017</v>
      </c>
      <c r="AP138" s="56" t="s">
        <v>72</v>
      </c>
      <c r="AQ138" s="61"/>
      <c r="AR138" s="61"/>
      <c r="AS138" s="61"/>
      <c r="AT138" s="61"/>
      <c r="AU138" s="46"/>
      <c r="AV138" s="66"/>
      <c r="AW138" s="66"/>
      <c r="AX138" s="69"/>
      <c r="AY138" s="39"/>
      <c r="AZ138" s="39" t="s">
        <v>69</v>
      </c>
      <c r="BA138" s="39"/>
      <c r="BB138" s="39"/>
      <c r="BC138" s="51">
        <v>16</v>
      </c>
      <c r="BD138" s="51">
        <v>94</v>
      </c>
      <c r="BE138" s="51">
        <v>-17</v>
      </c>
      <c r="BF138" s="52">
        <v>13</v>
      </c>
      <c r="BG138" s="53">
        <v>689</v>
      </c>
      <c r="BH138" s="54">
        <f t="shared" si="35"/>
        <v>13</v>
      </c>
      <c r="BI138" s="55">
        <f t="shared" si="36"/>
        <v>1017</v>
      </c>
      <c r="BJ138" s="56" t="s">
        <v>72</v>
      </c>
      <c r="BK138" s="61"/>
      <c r="BL138" s="61"/>
      <c r="BM138" s="61"/>
      <c r="BN138" s="61"/>
      <c r="BO138" s="46"/>
      <c r="BP138" s="66"/>
      <c r="BQ138" s="66"/>
      <c r="BR138" s="69"/>
      <c r="BS138" s="39"/>
      <c r="BT138" s="39" t="s">
        <v>69</v>
      </c>
      <c r="BU138" s="39"/>
      <c r="BV138" s="39"/>
      <c r="BW138" s="51">
        <v>16</v>
      </c>
      <c r="BX138" s="51">
        <v>94</v>
      </c>
      <c r="BY138" s="51">
        <v>-17</v>
      </c>
      <c r="BZ138" s="52">
        <v>13</v>
      </c>
      <c r="CA138" s="53">
        <v>689</v>
      </c>
      <c r="CB138" s="54">
        <f t="shared" si="37"/>
        <v>13</v>
      </c>
      <c r="CC138" s="55">
        <f t="shared" si="38"/>
        <v>1017</v>
      </c>
      <c r="CD138" s="56" t="s">
        <v>72</v>
      </c>
      <c r="CE138" s="61"/>
      <c r="CF138" s="61"/>
      <c r="CG138" s="61"/>
      <c r="CH138" s="61"/>
      <c r="CI138" s="46"/>
      <c r="CJ138" s="66"/>
      <c r="CK138" s="66"/>
      <c r="CL138" s="69"/>
      <c r="CM138" s="39"/>
      <c r="CN138" s="39" t="s">
        <v>69</v>
      </c>
      <c r="CO138" s="39"/>
      <c r="CP138" s="39"/>
      <c r="CQ138" s="51">
        <v>16</v>
      </c>
      <c r="CR138" s="51">
        <v>94</v>
      </c>
      <c r="CS138" s="51">
        <v>-17</v>
      </c>
      <c r="CT138" s="52">
        <v>13</v>
      </c>
      <c r="CU138" s="53">
        <v>689</v>
      </c>
      <c r="CV138" s="54">
        <f t="shared" si="39"/>
        <v>13</v>
      </c>
      <c r="CW138" s="55">
        <f t="shared" si="40"/>
        <v>1017</v>
      </c>
      <c r="CX138" s="56" t="s">
        <v>72</v>
      </c>
      <c r="CY138" s="61"/>
      <c r="CZ138" s="61"/>
      <c r="DA138" s="61"/>
      <c r="DB138" s="61"/>
      <c r="DC138" s="46"/>
      <c r="DD138" s="66"/>
      <c r="DE138" s="66"/>
      <c r="DF138" s="69"/>
      <c r="DG138" s="39"/>
      <c r="DH138" s="39" t="s">
        <v>69</v>
      </c>
      <c r="DI138" s="39"/>
      <c r="DJ138" s="39"/>
      <c r="DK138" s="51">
        <v>16</v>
      </c>
      <c r="DL138" s="51">
        <v>94</v>
      </c>
      <c r="DM138" s="51">
        <v>-17</v>
      </c>
      <c r="DN138" s="52">
        <v>13</v>
      </c>
      <c r="DO138" s="53">
        <v>689</v>
      </c>
      <c r="DP138" s="54">
        <f t="shared" si="41"/>
        <v>13</v>
      </c>
      <c r="DQ138" s="55">
        <f t="shared" si="42"/>
        <v>1017</v>
      </c>
    </row>
    <row r="139" spans="1:121" ht="15">
      <c r="A139" s="102"/>
      <c r="B139" s="103"/>
      <c r="C139" s="103"/>
      <c r="D139" s="103"/>
      <c r="E139" s="103"/>
      <c r="F139" s="104"/>
      <c r="G139" s="105"/>
      <c r="H139" s="105"/>
      <c r="I139" s="69"/>
      <c r="J139" s="106"/>
      <c r="K139" s="106" t="s">
        <v>70</v>
      </c>
      <c r="L139" s="39"/>
      <c r="M139" s="39"/>
      <c r="N139" s="51">
        <v>16</v>
      </c>
      <c r="O139" s="51">
        <v>0</v>
      </c>
      <c r="P139" s="51">
        <v>-116</v>
      </c>
      <c r="Q139" s="52">
        <v>-34</v>
      </c>
      <c r="R139" s="53">
        <v>1000</v>
      </c>
      <c r="S139" s="54">
        <f t="shared" si="31"/>
        <v>-34</v>
      </c>
      <c r="T139" s="55">
        <f t="shared" si="32"/>
        <v>983</v>
      </c>
      <c r="V139" s="102"/>
      <c r="W139" s="103"/>
      <c r="X139" s="103"/>
      <c r="Y139" s="103"/>
      <c r="Z139" s="103"/>
      <c r="AA139" s="104"/>
      <c r="AB139" s="105"/>
      <c r="AC139" s="105"/>
      <c r="AD139" s="69"/>
      <c r="AE139" s="106"/>
      <c r="AF139" s="106" t="s">
        <v>70</v>
      </c>
      <c r="AG139" s="39"/>
      <c r="AH139" s="39"/>
      <c r="AI139" s="51">
        <v>16</v>
      </c>
      <c r="AJ139" s="51">
        <v>0</v>
      </c>
      <c r="AK139" s="51">
        <v>-116</v>
      </c>
      <c r="AL139" s="52">
        <v>-34</v>
      </c>
      <c r="AM139" s="53">
        <v>1000</v>
      </c>
      <c r="AN139" s="54">
        <f t="shared" si="33"/>
        <v>-34</v>
      </c>
      <c r="AO139" s="55">
        <f t="shared" si="34"/>
        <v>983</v>
      </c>
      <c r="AP139" s="102"/>
      <c r="AQ139" s="103"/>
      <c r="AR139" s="103"/>
      <c r="AS139" s="103"/>
      <c r="AT139" s="103"/>
      <c r="AU139" s="104"/>
      <c r="AV139" s="105"/>
      <c r="AW139" s="105"/>
      <c r="AX139" s="69"/>
      <c r="AY139" s="106"/>
      <c r="AZ139" s="106" t="s">
        <v>70</v>
      </c>
      <c r="BA139" s="39"/>
      <c r="BB139" s="39"/>
      <c r="BC139" s="51">
        <v>16</v>
      </c>
      <c r="BD139" s="51">
        <v>0</v>
      </c>
      <c r="BE139" s="51">
        <v>-116</v>
      </c>
      <c r="BF139" s="52">
        <v>-34</v>
      </c>
      <c r="BG139" s="53">
        <v>1000</v>
      </c>
      <c r="BH139" s="54">
        <f t="shared" si="35"/>
        <v>-34</v>
      </c>
      <c r="BI139" s="55">
        <f t="shared" si="36"/>
        <v>983</v>
      </c>
      <c r="BJ139" s="102"/>
      <c r="BK139" s="103"/>
      <c r="BL139" s="103"/>
      <c r="BM139" s="103"/>
      <c r="BN139" s="103"/>
      <c r="BO139" s="104"/>
      <c r="BP139" s="105"/>
      <c r="BQ139" s="105"/>
      <c r="BR139" s="69"/>
      <c r="BS139" s="106"/>
      <c r="BT139" s="106" t="s">
        <v>70</v>
      </c>
      <c r="BU139" s="39"/>
      <c r="BV139" s="39"/>
      <c r="BW139" s="51">
        <v>16</v>
      </c>
      <c r="BX139" s="51">
        <v>0</v>
      </c>
      <c r="BY139" s="51">
        <v>-116</v>
      </c>
      <c r="BZ139" s="52">
        <v>-34</v>
      </c>
      <c r="CA139" s="53">
        <v>1000</v>
      </c>
      <c r="CB139" s="54">
        <f t="shared" si="37"/>
        <v>-34</v>
      </c>
      <c r="CC139" s="55">
        <f t="shared" si="38"/>
        <v>983</v>
      </c>
      <c r="CD139" s="102"/>
      <c r="CE139" s="103"/>
      <c r="CF139" s="103"/>
      <c r="CG139" s="103"/>
      <c r="CH139" s="103"/>
      <c r="CI139" s="104"/>
      <c r="CJ139" s="105"/>
      <c r="CK139" s="105"/>
      <c r="CL139" s="69"/>
      <c r="CM139" s="106"/>
      <c r="CN139" s="106" t="s">
        <v>70</v>
      </c>
      <c r="CO139" s="39"/>
      <c r="CP139" s="39"/>
      <c r="CQ139" s="51">
        <v>16</v>
      </c>
      <c r="CR139" s="51">
        <v>0</v>
      </c>
      <c r="CS139" s="51">
        <v>-116</v>
      </c>
      <c r="CT139" s="52">
        <v>-34</v>
      </c>
      <c r="CU139" s="53">
        <v>1000</v>
      </c>
      <c r="CV139" s="54">
        <f t="shared" si="39"/>
        <v>-34</v>
      </c>
      <c r="CW139" s="55">
        <f t="shared" si="40"/>
        <v>983</v>
      </c>
      <c r="CX139" s="102"/>
      <c r="CY139" s="103"/>
      <c r="CZ139" s="103"/>
      <c r="DA139" s="103"/>
      <c r="DB139" s="103"/>
      <c r="DC139" s="104"/>
      <c r="DD139" s="105"/>
      <c r="DE139" s="105"/>
      <c r="DF139" s="69"/>
      <c r="DG139" s="106"/>
      <c r="DH139" s="106" t="s">
        <v>70</v>
      </c>
      <c r="DI139" s="39"/>
      <c r="DJ139" s="39"/>
      <c r="DK139" s="51">
        <v>16</v>
      </c>
      <c r="DL139" s="51">
        <v>0</v>
      </c>
      <c r="DM139" s="51">
        <v>-116</v>
      </c>
      <c r="DN139" s="52">
        <v>-34</v>
      </c>
      <c r="DO139" s="53">
        <v>1000</v>
      </c>
      <c r="DP139" s="54">
        <f t="shared" si="41"/>
        <v>-34</v>
      </c>
      <c r="DQ139" s="55">
        <f t="shared" si="42"/>
        <v>983</v>
      </c>
    </row>
    <row r="140" spans="1:121" ht="15">
      <c r="A140" s="102"/>
      <c r="B140" s="103"/>
      <c r="C140" s="103"/>
      <c r="D140" s="103"/>
      <c r="E140" s="103"/>
      <c r="F140" s="104"/>
      <c r="G140" s="105"/>
      <c r="H140" s="105"/>
      <c r="I140" s="69"/>
      <c r="J140" s="106"/>
      <c r="K140" s="106" t="s">
        <v>71</v>
      </c>
      <c r="L140" s="39"/>
      <c r="M140" s="39"/>
      <c r="N140" s="51"/>
      <c r="O140" s="51"/>
      <c r="P140" s="51"/>
      <c r="Q140" s="52"/>
      <c r="R140" s="53"/>
      <c r="S140" s="54">
        <f t="shared" si="31"/>
        <v>0</v>
      </c>
      <c r="T140" s="55">
        <f t="shared" si="32"/>
        <v>983</v>
      </c>
      <c r="V140" s="102"/>
      <c r="W140" s="103"/>
      <c r="X140" s="103"/>
      <c r="Y140" s="103"/>
      <c r="Z140" s="103"/>
      <c r="AA140" s="104"/>
      <c r="AB140" s="105"/>
      <c r="AC140" s="105"/>
      <c r="AD140" s="69"/>
      <c r="AE140" s="106"/>
      <c r="AF140" s="106" t="s">
        <v>71</v>
      </c>
      <c r="AG140" s="39"/>
      <c r="AH140" s="39"/>
      <c r="AI140" s="51"/>
      <c r="AJ140" s="51"/>
      <c r="AK140" s="51"/>
      <c r="AL140" s="52"/>
      <c r="AM140" s="53"/>
      <c r="AN140" s="54">
        <f t="shared" si="33"/>
        <v>0</v>
      </c>
      <c r="AO140" s="55">
        <f t="shared" si="34"/>
        <v>983</v>
      </c>
      <c r="AP140" s="102"/>
      <c r="AQ140" s="103"/>
      <c r="AR140" s="103"/>
      <c r="AS140" s="103"/>
      <c r="AT140" s="103"/>
      <c r="AU140" s="104"/>
      <c r="AV140" s="105"/>
      <c r="AW140" s="105"/>
      <c r="AX140" s="69"/>
      <c r="AY140" s="106"/>
      <c r="AZ140" s="106" t="s">
        <v>71</v>
      </c>
      <c r="BA140" s="39"/>
      <c r="BB140" s="39"/>
      <c r="BC140" s="51"/>
      <c r="BD140" s="51"/>
      <c r="BE140" s="51"/>
      <c r="BF140" s="52"/>
      <c r="BG140" s="53"/>
      <c r="BH140" s="54">
        <f t="shared" si="35"/>
        <v>0</v>
      </c>
      <c r="BI140" s="55">
        <f t="shared" si="36"/>
        <v>983</v>
      </c>
      <c r="BJ140" s="102"/>
      <c r="BK140" s="103"/>
      <c r="BL140" s="103"/>
      <c r="BM140" s="103"/>
      <c r="BN140" s="103"/>
      <c r="BO140" s="104"/>
      <c r="BP140" s="105"/>
      <c r="BQ140" s="105"/>
      <c r="BR140" s="69"/>
      <c r="BS140" s="106"/>
      <c r="BT140" s="106" t="s">
        <v>71</v>
      </c>
      <c r="BU140" s="39"/>
      <c r="BV140" s="39"/>
      <c r="BW140" s="51"/>
      <c r="BX140" s="51"/>
      <c r="BY140" s="51"/>
      <c r="BZ140" s="52"/>
      <c r="CA140" s="53"/>
      <c r="CB140" s="54">
        <f t="shared" si="37"/>
        <v>0</v>
      </c>
      <c r="CC140" s="55">
        <f t="shared" si="38"/>
        <v>983</v>
      </c>
      <c r="CD140" s="102"/>
      <c r="CE140" s="103"/>
      <c r="CF140" s="103"/>
      <c r="CG140" s="103"/>
      <c r="CH140" s="103"/>
      <c r="CI140" s="104"/>
      <c r="CJ140" s="105"/>
      <c r="CK140" s="105"/>
      <c r="CL140" s="69"/>
      <c r="CM140" s="106"/>
      <c r="CN140" s="106" t="s">
        <v>71</v>
      </c>
      <c r="CO140" s="39"/>
      <c r="CP140" s="39"/>
      <c r="CQ140" s="51"/>
      <c r="CR140" s="51"/>
      <c r="CS140" s="51"/>
      <c r="CT140" s="52"/>
      <c r="CU140" s="53"/>
      <c r="CV140" s="54">
        <f t="shared" si="39"/>
        <v>0</v>
      </c>
      <c r="CW140" s="55">
        <f t="shared" si="40"/>
        <v>983</v>
      </c>
      <c r="CX140" s="102"/>
      <c r="CY140" s="103"/>
      <c r="CZ140" s="103"/>
      <c r="DA140" s="103"/>
      <c r="DB140" s="103"/>
      <c r="DC140" s="104"/>
      <c r="DD140" s="105"/>
      <c r="DE140" s="105"/>
      <c r="DF140" s="69"/>
      <c r="DG140" s="106"/>
      <c r="DH140" s="106" t="s">
        <v>71</v>
      </c>
      <c r="DI140" s="39"/>
      <c r="DJ140" s="39"/>
      <c r="DK140" s="51"/>
      <c r="DL140" s="51"/>
      <c r="DM140" s="51"/>
      <c r="DN140" s="52"/>
      <c r="DO140" s="53"/>
      <c r="DP140" s="54">
        <f t="shared" si="41"/>
        <v>0</v>
      </c>
      <c r="DQ140" s="55">
        <f t="shared" si="42"/>
        <v>983</v>
      </c>
    </row>
    <row r="141" spans="1:121" ht="15">
      <c r="A141" s="102"/>
      <c r="B141" s="103"/>
      <c r="C141" s="103"/>
      <c r="D141" s="103"/>
      <c r="E141" s="103"/>
      <c r="F141" s="104"/>
      <c r="G141" s="105"/>
      <c r="H141" s="105"/>
      <c r="I141" s="69"/>
      <c r="J141" s="106"/>
      <c r="K141" s="106" t="s">
        <v>72</v>
      </c>
      <c r="L141" s="39"/>
      <c r="M141" s="39"/>
      <c r="N141" s="51"/>
      <c r="O141" s="51"/>
      <c r="P141" s="51"/>
      <c r="Q141" s="52"/>
      <c r="R141" s="53"/>
      <c r="S141" s="54">
        <f t="shared" si="31"/>
        <v>0</v>
      </c>
      <c r="T141" s="55">
        <f t="shared" si="32"/>
        <v>983</v>
      </c>
      <c r="V141" s="102"/>
      <c r="W141" s="103"/>
      <c r="X141" s="103"/>
      <c r="Y141" s="103"/>
      <c r="Z141" s="103"/>
      <c r="AA141" s="104"/>
      <c r="AB141" s="105"/>
      <c r="AC141" s="105"/>
      <c r="AD141" s="69"/>
      <c r="AE141" s="106"/>
      <c r="AF141" s="106" t="s">
        <v>72</v>
      </c>
      <c r="AG141" s="39"/>
      <c r="AH141" s="39"/>
      <c r="AI141" s="51"/>
      <c r="AJ141" s="51"/>
      <c r="AK141" s="51"/>
      <c r="AL141" s="52"/>
      <c r="AM141" s="53"/>
      <c r="AN141" s="54">
        <f t="shared" si="33"/>
        <v>0</v>
      </c>
      <c r="AO141" s="55">
        <f t="shared" si="34"/>
        <v>983</v>
      </c>
      <c r="AP141" s="102"/>
      <c r="AQ141" s="103"/>
      <c r="AR141" s="103"/>
      <c r="AS141" s="103"/>
      <c r="AT141" s="103"/>
      <c r="AU141" s="104"/>
      <c r="AV141" s="105"/>
      <c r="AW141" s="105"/>
      <c r="AX141" s="69"/>
      <c r="AY141" s="106"/>
      <c r="AZ141" s="106" t="s">
        <v>72</v>
      </c>
      <c r="BA141" s="39"/>
      <c r="BB141" s="39"/>
      <c r="BC141" s="51"/>
      <c r="BD141" s="51"/>
      <c r="BE141" s="51"/>
      <c r="BF141" s="52"/>
      <c r="BG141" s="53"/>
      <c r="BH141" s="54">
        <f t="shared" si="35"/>
        <v>0</v>
      </c>
      <c r="BI141" s="55">
        <f t="shared" si="36"/>
        <v>983</v>
      </c>
      <c r="BJ141" s="102"/>
      <c r="BK141" s="103"/>
      <c r="BL141" s="103"/>
      <c r="BM141" s="103"/>
      <c r="BN141" s="103"/>
      <c r="BO141" s="104"/>
      <c r="BP141" s="105"/>
      <c r="BQ141" s="105"/>
      <c r="BR141" s="69"/>
      <c r="BS141" s="106"/>
      <c r="BT141" s="106" t="s">
        <v>72</v>
      </c>
      <c r="BU141" s="39"/>
      <c r="BV141" s="39"/>
      <c r="BW141" s="51"/>
      <c r="BX141" s="51"/>
      <c r="BY141" s="51"/>
      <c r="BZ141" s="52"/>
      <c r="CA141" s="53"/>
      <c r="CB141" s="54">
        <f t="shared" si="37"/>
        <v>0</v>
      </c>
      <c r="CC141" s="55">
        <f t="shared" si="38"/>
        <v>983</v>
      </c>
      <c r="CD141" s="102"/>
      <c r="CE141" s="103"/>
      <c r="CF141" s="103"/>
      <c r="CG141" s="103"/>
      <c r="CH141" s="103"/>
      <c r="CI141" s="104"/>
      <c r="CJ141" s="105"/>
      <c r="CK141" s="105"/>
      <c r="CL141" s="69"/>
      <c r="CM141" s="106"/>
      <c r="CN141" s="106" t="s">
        <v>72</v>
      </c>
      <c r="CO141" s="39"/>
      <c r="CP141" s="39"/>
      <c r="CQ141" s="51"/>
      <c r="CR141" s="51"/>
      <c r="CS141" s="51"/>
      <c r="CT141" s="52"/>
      <c r="CU141" s="53"/>
      <c r="CV141" s="54">
        <f t="shared" si="39"/>
        <v>0</v>
      </c>
      <c r="CW141" s="55">
        <f t="shared" si="40"/>
        <v>983</v>
      </c>
      <c r="CX141" s="102"/>
      <c r="CY141" s="103"/>
      <c r="CZ141" s="103"/>
      <c r="DA141" s="103"/>
      <c r="DB141" s="103"/>
      <c r="DC141" s="104"/>
      <c r="DD141" s="105"/>
      <c r="DE141" s="105"/>
      <c r="DF141" s="69"/>
      <c r="DG141" s="106"/>
      <c r="DH141" s="106" t="s">
        <v>72</v>
      </c>
      <c r="DI141" s="39"/>
      <c r="DJ141" s="39"/>
      <c r="DK141" s="51"/>
      <c r="DL141" s="51"/>
      <c r="DM141" s="51"/>
      <c r="DN141" s="52"/>
      <c r="DO141" s="53"/>
      <c r="DP141" s="54">
        <f t="shared" si="41"/>
        <v>0</v>
      </c>
      <c r="DQ141" s="55">
        <f t="shared" si="42"/>
        <v>983</v>
      </c>
    </row>
    <row r="142" spans="1:121" ht="15">
      <c r="A142" s="102"/>
      <c r="B142" s="103"/>
      <c r="C142" s="103"/>
      <c r="D142" s="103"/>
      <c r="E142" s="103"/>
      <c r="F142" s="104"/>
      <c r="G142" s="105"/>
      <c r="H142" s="105"/>
      <c r="I142" s="69"/>
      <c r="J142" s="106"/>
      <c r="K142" s="106"/>
      <c r="L142" s="39"/>
      <c r="M142" s="39"/>
      <c r="N142" s="51"/>
      <c r="O142" s="51"/>
      <c r="P142" s="51"/>
      <c r="Q142" s="52"/>
      <c r="R142" s="53"/>
      <c r="S142" s="54">
        <f t="shared" si="31"/>
        <v>0</v>
      </c>
      <c r="T142" s="55">
        <f t="shared" si="32"/>
        <v>983</v>
      </c>
      <c r="V142" s="102"/>
      <c r="W142" s="103"/>
      <c r="X142" s="103"/>
      <c r="Y142" s="103"/>
      <c r="Z142" s="103"/>
      <c r="AA142" s="104"/>
      <c r="AB142" s="105"/>
      <c r="AC142" s="105"/>
      <c r="AD142" s="69"/>
      <c r="AE142" s="106"/>
      <c r="AF142" s="106"/>
      <c r="AG142" s="39"/>
      <c r="AH142" s="39"/>
      <c r="AI142" s="51"/>
      <c r="AJ142" s="51"/>
      <c r="AK142" s="51"/>
      <c r="AL142" s="52"/>
      <c r="AM142" s="53"/>
      <c r="AN142" s="54">
        <f t="shared" si="33"/>
        <v>0</v>
      </c>
      <c r="AO142" s="55">
        <f t="shared" si="34"/>
        <v>983</v>
      </c>
      <c r="AP142" s="102"/>
      <c r="AQ142" s="103"/>
      <c r="AR142" s="103"/>
      <c r="AS142" s="103"/>
      <c r="AT142" s="103"/>
      <c r="AU142" s="104"/>
      <c r="AV142" s="105"/>
      <c r="AW142" s="105"/>
      <c r="AX142" s="69"/>
      <c r="AY142" s="106"/>
      <c r="AZ142" s="106"/>
      <c r="BA142" s="39"/>
      <c r="BB142" s="39"/>
      <c r="BC142" s="51"/>
      <c r="BD142" s="51"/>
      <c r="BE142" s="51"/>
      <c r="BF142" s="52"/>
      <c r="BG142" s="53"/>
      <c r="BH142" s="54">
        <f t="shared" si="35"/>
        <v>0</v>
      </c>
      <c r="BI142" s="55">
        <f t="shared" si="36"/>
        <v>983</v>
      </c>
      <c r="BJ142" s="102"/>
      <c r="BK142" s="103"/>
      <c r="BL142" s="103"/>
      <c r="BM142" s="103"/>
      <c r="BN142" s="103"/>
      <c r="BO142" s="104"/>
      <c r="BP142" s="105"/>
      <c r="BQ142" s="105"/>
      <c r="BR142" s="69"/>
      <c r="BS142" s="106"/>
      <c r="BT142" s="106"/>
      <c r="BU142" s="39"/>
      <c r="BV142" s="39"/>
      <c r="BW142" s="51"/>
      <c r="BX142" s="51"/>
      <c r="BY142" s="51"/>
      <c r="BZ142" s="52"/>
      <c r="CA142" s="53"/>
      <c r="CB142" s="54">
        <f t="shared" si="37"/>
        <v>0</v>
      </c>
      <c r="CC142" s="55">
        <f t="shared" si="38"/>
        <v>983</v>
      </c>
      <c r="CD142" s="102"/>
      <c r="CE142" s="103"/>
      <c r="CF142" s="103"/>
      <c r="CG142" s="103"/>
      <c r="CH142" s="103"/>
      <c r="CI142" s="104"/>
      <c r="CJ142" s="105"/>
      <c r="CK142" s="105"/>
      <c r="CL142" s="69"/>
      <c r="CM142" s="106"/>
      <c r="CN142" s="106"/>
      <c r="CO142" s="39"/>
      <c r="CP142" s="39"/>
      <c r="CQ142" s="51"/>
      <c r="CR142" s="51"/>
      <c r="CS142" s="51"/>
      <c r="CT142" s="52"/>
      <c r="CU142" s="53"/>
      <c r="CV142" s="54">
        <f t="shared" si="39"/>
        <v>0</v>
      </c>
      <c r="CW142" s="55">
        <f t="shared" si="40"/>
        <v>983</v>
      </c>
      <c r="CX142" s="102"/>
      <c r="CY142" s="103"/>
      <c r="CZ142" s="103"/>
      <c r="DA142" s="103"/>
      <c r="DB142" s="103"/>
      <c r="DC142" s="104"/>
      <c r="DD142" s="105"/>
      <c r="DE142" s="105"/>
      <c r="DF142" s="69"/>
      <c r="DG142" s="106"/>
      <c r="DH142" s="106"/>
      <c r="DI142" s="39"/>
      <c r="DJ142" s="39"/>
      <c r="DK142" s="51"/>
      <c r="DL142" s="51"/>
      <c r="DM142" s="51"/>
      <c r="DN142" s="52"/>
      <c r="DO142" s="53"/>
      <c r="DP142" s="54">
        <f t="shared" si="41"/>
        <v>0</v>
      </c>
      <c r="DQ142" s="55">
        <f t="shared" si="42"/>
        <v>983</v>
      </c>
    </row>
    <row r="143" spans="1:121" ht="15">
      <c r="A143" s="102"/>
      <c r="B143" s="103"/>
      <c r="C143" s="103"/>
      <c r="D143" s="103"/>
      <c r="E143" s="103"/>
      <c r="F143" s="104"/>
      <c r="G143" s="105"/>
      <c r="H143" s="105"/>
      <c r="I143" s="69"/>
      <c r="J143" s="106"/>
      <c r="K143" s="106"/>
      <c r="L143" s="39"/>
      <c r="M143" s="39"/>
      <c r="N143" s="51"/>
      <c r="O143" s="51"/>
      <c r="P143" s="51"/>
      <c r="Q143" s="52"/>
      <c r="R143" s="53"/>
      <c r="S143" s="54">
        <f t="shared" si="31"/>
        <v>0</v>
      </c>
      <c r="T143" s="55">
        <f t="shared" si="32"/>
        <v>983</v>
      </c>
      <c r="V143" s="102"/>
      <c r="W143" s="103"/>
      <c r="X143" s="103"/>
      <c r="Y143" s="103"/>
      <c r="Z143" s="103"/>
      <c r="AA143" s="104"/>
      <c r="AB143" s="105"/>
      <c r="AC143" s="105"/>
      <c r="AD143" s="69"/>
      <c r="AE143" s="106"/>
      <c r="AF143" s="106"/>
      <c r="AG143" s="39"/>
      <c r="AH143" s="39"/>
      <c r="AI143" s="51"/>
      <c r="AJ143" s="51"/>
      <c r="AK143" s="51"/>
      <c r="AL143" s="52"/>
      <c r="AM143" s="53"/>
      <c r="AN143" s="54">
        <f t="shared" si="33"/>
        <v>0</v>
      </c>
      <c r="AO143" s="55">
        <f t="shared" si="34"/>
        <v>983</v>
      </c>
      <c r="AP143" s="102"/>
      <c r="AQ143" s="103"/>
      <c r="AR143" s="103"/>
      <c r="AS143" s="103"/>
      <c r="AT143" s="103"/>
      <c r="AU143" s="104"/>
      <c r="AV143" s="105"/>
      <c r="AW143" s="105"/>
      <c r="AX143" s="69"/>
      <c r="AY143" s="106"/>
      <c r="AZ143" s="106"/>
      <c r="BA143" s="39"/>
      <c r="BB143" s="39"/>
      <c r="BC143" s="51"/>
      <c r="BD143" s="51"/>
      <c r="BE143" s="51"/>
      <c r="BF143" s="52"/>
      <c r="BG143" s="53"/>
      <c r="BH143" s="54">
        <f t="shared" si="35"/>
        <v>0</v>
      </c>
      <c r="BI143" s="55">
        <f t="shared" si="36"/>
        <v>983</v>
      </c>
      <c r="BJ143" s="102"/>
      <c r="BK143" s="103"/>
      <c r="BL143" s="103"/>
      <c r="BM143" s="103"/>
      <c r="BN143" s="103"/>
      <c r="BO143" s="104"/>
      <c r="BP143" s="105"/>
      <c r="BQ143" s="105"/>
      <c r="BR143" s="69"/>
      <c r="BS143" s="106"/>
      <c r="BT143" s="106"/>
      <c r="BU143" s="39"/>
      <c r="BV143" s="39"/>
      <c r="BW143" s="51"/>
      <c r="BX143" s="51"/>
      <c r="BY143" s="51"/>
      <c r="BZ143" s="52"/>
      <c r="CA143" s="53"/>
      <c r="CB143" s="54">
        <f t="shared" si="37"/>
        <v>0</v>
      </c>
      <c r="CC143" s="55">
        <f t="shared" si="38"/>
        <v>983</v>
      </c>
      <c r="CD143" s="102"/>
      <c r="CE143" s="103"/>
      <c r="CF143" s="103"/>
      <c r="CG143" s="103"/>
      <c r="CH143" s="103"/>
      <c r="CI143" s="104"/>
      <c r="CJ143" s="105"/>
      <c r="CK143" s="105"/>
      <c r="CL143" s="69"/>
      <c r="CM143" s="106"/>
      <c r="CN143" s="106"/>
      <c r="CO143" s="39"/>
      <c r="CP143" s="39"/>
      <c r="CQ143" s="51"/>
      <c r="CR143" s="51"/>
      <c r="CS143" s="51"/>
      <c r="CT143" s="52"/>
      <c r="CU143" s="53"/>
      <c r="CV143" s="54">
        <f t="shared" si="39"/>
        <v>0</v>
      </c>
      <c r="CW143" s="55">
        <f t="shared" si="40"/>
        <v>983</v>
      </c>
      <c r="CX143" s="102"/>
      <c r="CY143" s="103"/>
      <c r="CZ143" s="103"/>
      <c r="DA143" s="103"/>
      <c r="DB143" s="103"/>
      <c r="DC143" s="104"/>
      <c r="DD143" s="105"/>
      <c r="DE143" s="105"/>
      <c r="DF143" s="69"/>
      <c r="DG143" s="106"/>
      <c r="DH143" s="106"/>
      <c r="DI143" s="39"/>
      <c r="DJ143" s="39"/>
      <c r="DK143" s="51"/>
      <c r="DL143" s="51"/>
      <c r="DM143" s="51"/>
      <c r="DN143" s="52"/>
      <c r="DO143" s="53"/>
      <c r="DP143" s="54">
        <f t="shared" si="41"/>
        <v>0</v>
      </c>
      <c r="DQ143" s="55">
        <f t="shared" si="42"/>
        <v>983</v>
      </c>
    </row>
    <row r="144" spans="1:121" ht="15">
      <c r="A144" s="102"/>
      <c r="B144" s="103"/>
      <c r="C144" s="103"/>
      <c r="D144" s="103"/>
      <c r="E144" s="103"/>
      <c r="F144" s="104"/>
      <c r="G144" s="105"/>
      <c r="H144" s="105"/>
      <c r="I144" s="69"/>
      <c r="J144" s="106"/>
      <c r="K144" s="106"/>
      <c r="L144" s="39"/>
      <c r="M144" s="39"/>
      <c r="N144" s="51"/>
      <c r="O144" s="51"/>
      <c r="P144" s="51"/>
      <c r="Q144" s="52"/>
      <c r="R144" s="53"/>
      <c r="S144" s="54">
        <f t="shared" si="31"/>
        <v>0</v>
      </c>
      <c r="T144" s="55">
        <f>S144+T139</f>
        <v>983</v>
      </c>
      <c r="V144" s="102"/>
      <c r="W144" s="103"/>
      <c r="X144" s="103"/>
      <c r="Y144" s="103"/>
      <c r="Z144" s="103"/>
      <c r="AA144" s="104"/>
      <c r="AB144" s="105"/>
      <c r="AC144" s="105"/>
      <c r="AD144" s="69"/>
      <c r="AE144" s="106"/>
      <c r="AF144" s="106"/>
      <c r="AG144" s="39"/>
      <c r="AH144" s="39"/>
      <c r="AI144" s="51"/>
      <c r="AJ144" s="51"/>
      <c r="AK144" s="51"/>
      <c r="AL144" s="52"/>
      <c r="AM144" s="53"/>
      <c r="AN144" s="54">
        <f t="shared" si="33"/>
        <v>0</v>
      </c>
      <c r="AO144" s="55">
        <f>AN144+AO139</f>
        <v>983</v>
      </c>
      <c r="AP144" s="102"/>
      <c r="AQ144" s="103"/>
      <c r="AR144" s="103"/>
      <c r="AS144" s="103"/>
      <c r="AT144" s="103"/>
      <c r="AU144" s="104"/>
      <c r="AV144" s="105"/>
      <c r="AW144" s="105"/>
      <c r="AX144" s="69"/>
      <c r="AY144" s="106"/>
      <c r="AZ144" s="106"/>
      <c r="BA144" s="39"/>
      <c r="BB144" s="39"/>
      <c r="BC144" s="51"/>
      <c r="BD144" s="51"/>
      <c r="BE144" s="51"/>
      <c r="BF144" s="52"/>
      <c r="BG144" s="53"/>
      <c r="BH144" s="54">
        <f t="shared" si="35"/>
        <v>0</v>
      </c>
      <c r="BI144" s="55">
        <f>BH144+BI139</f>
        <v>983</v>
      </c>
      <c r="BJ144" s="102"/>
      <c r="BK144" s="103"/>
      <c r="BL144" s="103"/>
      <c r="BM144" s="103"/>
      <c r="BN144" s="103"/>
      <c r="BO144" s="104"/>
      <c r="BP144" s="105"/>
      <c r="BQ144" s="105"/>
      <c r="BR144" s="69"/>
      <c r="BS144" s="106"/>
      <c r="BT144" s="106"/>
      <c r="BU144" s="39"/>
      <c r="BV144" s="39"/>
      <c r="BW144" s="51"/>
      <c r="BX144" s="51"/>
      <c r="BY144" s="51"/>
      <c r="BZ144" s="52"/>
      <c r="CA144" s="53"/>
      <c r="CB144" s="54">
        <f t="shared" si="37"/>
        <v>0</v>
      </c>
      <c r="CC144" s="55">
        <f>CB144+CC139</f>
        <v>983</v>
      </c>
      <c r="CD144" s="102"/>
      <c r="CE144" s="103"/>
      <c r="CF144" s="103"/>
      <c r="CG144" s="103"/>
      <c r="CH144" s="103"/>
      <c r="CI144" s="104"/>
      <c r="CJ144" s="105"/>
      <c r="CK144" s="105"/>
      <c r="CL144" s="69"/>
      <c r="CM144" s="106"/>
      <c r="CN144" s="106"/>
      <c r="CO144" s="39"/>
      <c r="CP144" s="39"/>
      <c r="CQ144" s="51"/>
      <c r="CR144" s="51"/>
      <c r="CS144" s="51"/>
      <c r="CT144" s="52"/>
      <c r="CU144" s="53"/>
      <c r="CV144" s="54">
        <f t="shared" si="39"/>
        <v>0</v>
      </c>
      <c r="CW144" s="55">
        <f>CV144+CW139</f>
        <v>983</v>
      </c>
      <c r="CX144" s="102"/>
      <c r="CY144" s="103"/>
      <c r="CZ144" s="103"/>
      <c r="DA144" s="103"/>
      <c r="DB144" s="103"/>
      <c r="DC144" s="104"/>
      <c r="DD144" s="105"/>
      <c r="DE144" s="105"/>
      <c r="DF144" s="69"/>
      <c r="DG144" s="106"/>
      <c r="DH144" s="106"/>
      <c r="DI144" s="39"/>
      <c r="DJ144" s="39"/>
      <c r="DK144" s="51"/>
      <c r="DL144" s="51"/>
      <c r="DM144" s="51"/>
      <c r="DN144" s="52"/>
      <c r="DO144" s="53"/>
      <c r="DP144" s="54">
        <f t="shared" si="41"/>
        <v>0</v>
      </c>
      <c r="DQ144" s="55">
        <f>DP144+DQ139</f>
        <v>983</v>
      </c>
    </row>
    <row r="145" spans="1:121" ht="15">
      <c r="A145" s="102"/>
      <c r="B145" s="103"/>
      <c r="C145" s="103"/>
      <c r="D145" s="103"/>
      <c r="E145" s="103"/>
      <c r="F145" s="104"/>
      <c r="G145" s="105"/>
      <c r="H145" s="105"/>
      <c r="I145" s="69"/>
      <c r="J145" s="106"/>
      <c r="K145" s="106"/>
      <c r="L145" s="39"/>
      <c r="M145" s="39"/>
      <c r="N145" s="51"/>
      <c r="O145" s="51"/>
      <c r="P145" s="51"/>
      <c r="Q145" s="52"/>
      <c r="R145" s="53"/>
      <c r="S145" s="54">
        <f t="shared" si="31"/>
        <v>0</v>
      </c>
      <c r="T145" s="55">
        <f t="shared" ref="T145:T147" si="43">S145+T144</f>
        <v>983</v>
      </c>
      <c r="V145" s="102"/>
      <c r="W145" s="103"/>
      <c r="X145" s="103"/>
      <c r="Y145" s="103"/>
      <c r="Z145" s="103"/>
      <c r="AA145" s="104"/>
      <c r="AB145" s="105"/>
      <c r="AC145" s="105"/>
      <c r="AD145" s="69"/>
      <c r="AE145" s="106"/>
      <c r="AF145" s="106"/>
      <c r="AG145" s="39"/>
      <c r="AH145" s="39"/>
      <c r="AI145" s="51"/>
      <c r="AJ145" s="51"/>
      <c r="AK145" s="51"/>
      <c r="AL145" s="52"/>
      <c r="AM145" s="53"/>
      <c r="AN145" s="54">
        <f t="shared" si="33"/>
        <v>0</v>
      </c>
      <c r="AO145" s="55">
        <f t="shared" ref="AO145:AO147" si="44">AN145+AO144</f>
        <v>983</v>
      </c>
      <c r="AP145" s="102"/>
      <c r="AQ145" s="103"/>
      <c r="AR145" s="103"/>
      <c r="AS145" s="103"/>
      <c r="AT145" s="103"/>
      <c r="AU145" s="104"/>
      <c r="AV145" s="105"/>
      <c r="AW145" s="105"/>
      <c r="AX145" s="69"/>
      <c r="AY145" s="106"/>
      <c r="AZ145" s="106"/>
      <c r="BA145" s="39"/>
      <c r="BB145" s="39"/>
      <c r="BC145" s="51"/>
      <c r="BD145" s="51"/>
      <c r="BE145" s="51"/>
      <c r="BF145" s="52"/>
      <c r="BG145" s="53"/>
      <c r="BH145" s="54">
        <f t="shared" si="35"/>
        <v>0</v>
      </c>
      <c r="BI145" s="55">
        <f t="shared" ref="BI145:BI147" si="45">BH145+BI144</f>
        <v>983</v>
      </c>
      <c r="BJ145" s="102"/>
      <c r="BK145" s="103"/>
      <c r="BL145" s="103"/>
      <c r="BM145" s="103"/>
      <c r="BN145" s="103"/>
      <c r="BO145" s="104"/>
      <c r="BP145" s="105"/>
      <c r="BQ145" s="105"/>
      <c r="BR145" s="69"/>
      <c r="BS145" s="106"/>
      <c r="BT145" s="106"/>
      <c r="BU145" s="39"/>
      <c r="BV145" s="39"/>
      <c r="BW145" s="51"/>
      <c r="BX145" s="51"/>
      <c r="BY145" s="51"/>
      <c r="BZ145" s="52"/>
      <c r="CA145" s="53"/>
      <c r="CB145" s="54">
        <f t="shared" si="37"/>
        <v>0</v>
      </c>
      <c r="CC145" s="55">
        <f t="shared" ref="CC145:CC147" si="46">CB145+CC144</f>
        <v>983</v>
      </c>
      <c r="CD145" s="102"/>
      <c r="CE145" s="103"/>
      <c r="CF145" s="103"/>
      <c r="CG145" s="103"/>
      <c r="CH145" s="103"/>
      <c r="CI145" s="104"/>
      <c r="CJ145" s="105"/>
      <c r="CK145" s="105"/>
      <c r="CL145" s="69"/>
      <c r="CM145" s="106"/>
      <c r="CN145" s="106"/>
      <c r="CO145" s="39"/>
      <c r="CP145" s="39"/>
      <c r="CQ145" s="51"/>
      <c r="CR145" s="51"/>
      <c r="CS145" s="51"/>
      <c r="CT145" s="52"/>
      <c r="CU145" s="53"/>
      <c r="CV145" s="54">
        <f t="shared" si="39"/>
        <v>0</v>
      </c>
      <c r="CW145" s="55">
        <f t="shared" ref="CW145:CW147" si="47">CV145+CW144</f>
        <v>983</v>
      </c>
      <c r="CX145" s="102"/>
      <c r="CY145" s="103"/>
      <c r="CZ145" s="103"/>
      <c r="DA145" s="103"/>
      <c r="DB145" s="103"/>
      <c r="DC145" s="104"/>
      <c r="DD145" s="105"/>
      <c r="DE145" s="105"/>
      <c r="DF145" s="69"/>
      <c r="DG145" s="106"/>
      <c r="DH145" s="106"/>
      <c r="DI145" s="39"/>
      <c r="DJ145" s="39"/>
      <c r="DK145" s="51"/>
      <c r="DL145" s="51"/>
      <c r="DM145" s="51"/>
      <c r="DN145" s="52"/>
      <c r="DO145" s="53"/>
      <c r="DP145" s="54">
        <f t="shared" si="41"/>
        <v>0</v>
      </c>
      <c r="DQ145" s="55">
        <f t="shared" ref="DQ145:DQ147" si="48">DP145+DQ144</f>
        <v>983</v>
      </c>
    </row>
    <row r="146" spans="1:121" ht="15">
      <c r="A146" s="102"/>
      <c r="B146" s="103"/>
      <c r="C146" s="103"/>
      <c r="D146" s="103"/>
      <c r="E146" s="103"/>
      <c r="F146" s="104"/>
      <c r="G146" s="105"/>
      <c r="H146" s="105"/>
      <c r="I146" s="69"/>
      <c r="J146" s="106"/>
      <c r="K146" s="106"/>
      <c r="L146" s="39"/>
      <c r="M146" s="39"/>
      <c r="N146" s="51"/>
      <c r="O146" s="51"/>
      <c r="P146" s="51"/>
      <c r="Q146" s="52"/>
      <c r="R146" s="53"/>
      <c r="S146" s="54">
        <f t="shared" si="31"/>
        <v>0</v>
      </c>
      <c r="T146" s="55">
        <f t="shared" si="43"/>
        <v>983</v>
      </c>
      <c r="V146" s="102"/>
      <c r="W146" s="103"/>
      <c r="X146" s="103"/>
      <c r="Y146" s="103"/>
      <c r="Z146" s="103"/>
      <c r="AA146" s="104"/>
      <c r="AB146" s="105"/>
      <c r="AC146" s="105"/>
      <c r="AD146" s="69"/>
      <c r="AE146" s="106"/>
      <c r="AF146" s="106"/>
      <c r="AG146" s="39"/>
      <c r="AH146" s="39"/>
      <c r="AI146" s="51"/>
      <c r="AJ146" s="51"/>
      <c r="AK146" s="51"/>
      <c r="AL146" s="52"/>
      <c r="AM146" s="53"/>
      <c r="AN146" s="54">
        <f t="shared" si="33"/>
        <v>0</v>
      </c>
      <c r="AO146" s="55">
        <f t="shared" si="44"/>
        <v>983</v>
      </c>
      <c r="AP146" s="102"/>
      <c r="AQ146" s="103"/>
      <c r="AR146" s="103"/>
      <c r="AS146" s="103"/>
      <c r="AT146" s="103"/>
      <c r="AU146" s="104"/>
      <c r="AV146" s="105"/>
      <c r="AW146" s="105"/>
      <c r="AX146" s="69"/>
      <c r="AY146" s="106"/>
      <c r="AZ146" s="106"/>
      <c r="BA146" s="39"/>
      <c r="BB146" s="39"/>
      <c r="BC146" s="51"/>
      <c r="BD146" s="51"/>
      <c r="BE146" s="51"/>
      <c r="BF146" s="52"/>
      <c r="BG146" s="53"/>
      <c r="BH146" s="54">
        <f t="shared" si="35"/>
        <v>0</v>
      </c>
      <c r="BI146" s="55">
        <f t="shared" si="45"/>
        <v>983</v>
      </c>
      <c r="BJ146" s="102"/>
      <c r="BK146" s="103"/>
      <c r="BL146" s="103"/>
      <c r="BM146" s="103"/>
      <c r="BN146" s="103"/>
      <c r="BO146" s="104"/>
      <c r="BP146" s="105"/>
      <c r="BQ146" s="105"/>
      <c r="BR146" s="69"/>
      <c r="BS146" s="106"/>
      <c r="BT146" s="106"/>
      <c r="BU146" s="39"/>
      <c r="BV146" s="39"/>
      <c r="BW146" s="51"/>
      <c r="BX146" s="51"/>
      <c r="BY146" s="51"/>
      <c r="BZ146" s="52"/>
      <c r="CA146" s="53"/>
      <c r="CB146" s="54">
        <f t="shared" si="37"/>
        <v>0</v>
      </c>
      <c r="CC146" s="55">
        <f t="shared" si="46"/>
        <v>983</v>
      </c>
      <c r="CD146" s="102"/>
      <c r="CE146" s="103"/>
      <c r="CF146" s="103"/>
      <c r="CG146" s="103"/>
      <c r="CH146" s="103"/>
      <c r="CI146" s="104"/>
      <c r="CJ146" s="105"/>
      <c r="CK146" s="105"/>
      <c r="CL146" s="69"/>
      <c r="CM146" s="106"/>
      <c r="CN146" s="106"/>
      <c r="CO146" s="39"/>
      <c r="CP146" s="39"/>
      <c r="CQ146" s="51"/>
      <c r="CR146" s="51"/>
      <c r="CS146" s="51"/>
      <c r="CT146" s="52"/>
      <c r="CU146" s="53"/>
      <c r="CV146" s="54">
        <f t="shared" si="39"/>
        <v>0</v>
      </c>
      <c r="CW146" s="55">
        <f t="shared" si="47"/>
        <v>983</v>
      </c>
      <c r="CX146" s="102"/>
      <c r="CY146" s="103"/>
      <c r="CZ146" s="103"/>
      <c r="DA146" s="103"/>
      <c r="DB146" s="103"/>
      <c r="DC146" s="104"/>
      <c r="DD146" s="105"/>
      <c r="DE146" s="105"/>
      <c r="DF146" s="69"/>
      <c r="DG146" s="106"/>
      <c r="DH146" s="106"/>
      <c r="DI146" s="39"/>
      <c r="DJ146" s="39"/>
      <c r="DK146" s="51"/>
      <c r="DL146" s="51"/>
      <c r="DM146" s="51"/>
      <c r="DN146" s="52"/>
      <c r="DO146" s="53"/>
      <c r="DP146" s="54">
        <f t="shared" si="41"/>
        <v>0</v>
      </c>
      <c r="DQ146" s="55">
        <f t="shared" si="48"/>
        <v>983</v>
      </c>
    </row>
    <row r="147" spans="1:121" ht="15">
      <c r="A147" s="102"/>
      <c r="B147" s="103"/>
      <c r="C147" s="103"/>
      <c r="D147" s="103"/>
      <c r="E147" s="103"/>
      <c r="F147" s="104"/>
      <c r="G147" s="105"/>
      <c r="H147" s="105"/>
      <c r="I147" s="69"/>
      <c r="J147" s="106"/>
      <c r="K147" s="106"/>
      <c r="L147" s="39"/>
      <c r="M147" s="39"/>
      <c r="N147" s="51"/>
      <c r="O147" s="51"/>
      <c r="P147" s="51"/>
      <c r="Q147" s="52"/>
      <c r="R147" s="53"/>
      <c r="S147" s="54">
        <f t="shared" si="31"/>
        <v>0</v>
      </c>
      <c r="T147" s="55">
        <f t="shared" si="43"/>
        <v>983</v>
      </c>
      <c r="V147" s="102"/>
      <c r="W147" s="103"/>
      <c r="X147" s="103"/>
      <c r="Y147" s="103"/>
      <c r="Z147" s="103"/>
      <c r="AA147" s="104"/>
      <c r="AB147" s="105"/>
      <c r="AC147" s="105"/>
      <c r="AD147" s="69"/>
      <c r="AE147" s="106"/>
      <c r="AF147" s="106"/>
      <c r="AG147" s="39"/>
      <c r="AH147" s="39"/>
      <c r="AI147" s="51"/>
      <c r="AJ147" s="51"/>
      <c r="AK147" s="51"/>
      <c r="AL147" s="52"/>
      <c r="AM147" s="53"/>
      <c r="AN147" s="54">
        <f t="shared" si="33"/>
        <v>0</v>
      </c>
      <c r="AO147" s="55">
        <f t="shared" si="44"/>
        <v>983</v>
      </c>
      <c r="AP147" s="102"/>
      <c r="AQ147" s="103"/>
      <c r="AR147" s="103"/>
      <c r="AS147" s="103"/>
      <c r="AT147" s="103"/>
      <c r="AU147" s="104"/>
      <c r="AV147" s="105"/>
      <c r="AW147" s="105"/>
      <c r="AX147" s="69"/>
      <c r="AY147" s="106"/>
      <c r="AZ147" s="106"/>
      <c r="BA147" s="39"/>
      <c r="BB147" s="39"/>
      <c r="BC147" s="51"/>
      <c r="BD147" s="51"/>
      <c r="BE147" s="51"/>
      <c r="BF147" s="52"/>
      <c r="BG147" s="53"/>
      <c r="BH147" s="54">
        <f t="shared" si="35"/>
        <v>0</v>
      </c>
      <c r="BI147" s="55">
        <f t="shared" si="45"/>
        <v>983</v>
      </c>
      <c r="BJ147" s="102"/>
      <c r="BK147" s="103"/>
      <c r="BL147" s="103"/>
      <c r="BM147" s="103"/>
      <c r="BN147" s="103"/>
      <c r="BO147" s="104"/>
      <c r="BP147" s="105"/>
      <c r="BQ147" s="105"/>
      <c r="BR147" s="69"/>
      <c r="BS147" s="106"/>
      <c r="BT147" s="106"/>
      <c r="BU147" s="39"/>
      <c r="BV147" s="39"/>
      <c r="BW147" s="51"/>
      <c r="BX147" s="51"/>
      <c r="BY147" s="51"/>
      <c r="BZ147" s="52"/>
      <c r="CA147" s="53"/>
      <c r="CB147" s="54">
        <f t="shared" si="37"/>
        <v>0</v>
      </c>
      <c r="CC147" s="55">
        <f t="shared" si="46"/>
        <v>983</v>
      </c>
      <c r="CD147" s="102"/>
      <c r="CE147" s="103"/>
      <c r="CF147" s="103"/>
      <c r="CG147" s="103"/>
      <c r="CH147" s="103"/>
      <c r="CI147" s="104"/>
      <c r="CJ147" s="105"/>
      <c r="CK147" s="105"/>
      <c r="CL147" s="69"/>
      <c r="CM147" s="106"/>
      <c r="CN147" s="106"/>
      <c r="CO147" s="39"/>
      <c r="CP147" s="39"/>
      <c r="CQ147" s="51"/>
      <c r="CR147" s="51"/>
      <c r="CS147" s="51"/>
      <c r="CT147" s="52"/>
      <c r="CU147" s="53"/>
      <c r="CV147" s="54">
        <f t="shared" si="39"/>
        <v>0</v>
      </c>
      <c r="CW147" s="55">
        <f t="shared" si="47"/>
        <v>983</v>
      </c>
      <c r="CX147" s="102"/>
      <c r="CY147" s="103"/>
      <c r="CZ147" s="103"/>
      <c r="DA147" s="103"/>
      <c r="DB147" s="103"/>
      <c r="DC147" s="104"/>
      <c r="DD147" s="105"/>
      <c r="DE147" s="105"/>
      <c r="DF147" s="69"/>
      <c r="DG147" s="106"/>
      <c r="DH147" s="106"/>
      <c r="DI147" s="39"/>
      <c r="DJ147" s="39"/>
      <c r="DK147" s="51"/>
      <c r="DL147" s="51"/>
      <c r="DM147" s="51"/>
      <c r="DN147" s="52"/>
      <c r="DO147" s="53"/>
      <c r="DP147" s="54">
        <f t="shared" si="41"/>
        <v>0</v>
      </c>
      <c r="DQ147" s="55">
        <f t="shared" si="48"/>
        <v>983</v>
      </c>
    </row>
    <row r="148" spans="1:121" ht="15">
      <c r="A148" s="102"/>
      <c r="B148" s="103"/>
      <c r="C148" s="103"/>
      <c r="D148" s="103"/>
      <c r="E148" s="103"/>
      <c r="F148" s="104"/>
      <c r="G148" s="105"/>
      <c r="H148" s="105"/>
      <c r="I148" s="69"/>
      <c r="J148" s="106"/>
      <c r="K148" s="106"/>
      <c r="L148" s="39"/>
      <c r="M148" s="39"/>
      <c r="N148" s="51"/>
      <c r="O148" s="51"/>
      <c r="P148" s="51"/>
      <c r="Q148" s="52"/>
      <c r="R148" s="53"/>
      <c r="S148" s="54">
        <f t="shared" si="31"/>
        <v>0</v>
      </c>
      <c r="T148" s="55">
        <f>S148+T139</f>
        <v>983</v>
      </c>
      <c r="V148" s="102"/>
      <c r="W148" s="103"/>
      <c r="X148" s="103"/>
      <c r="Y148" s="103"/>
      <c r="Z148" s="103"/>
      <c r="AA148" s="104"/>
      <c r="AB148" s="105"/>
      <c r="AC148" s="105"/>
      <c r="AD148" s="69"/>
      <c r="AE148" s="106"/>
      <c r="AF148" s="106"/>
      <c r="AG148" s="39"/>
      <c r="AH148" s="39"/>
      <c r="AI148" s="51"/>
      <c r="AJ148" s="51"/>
      <c r="AK148" s="51"/>
      <c r="AL148" s="52"/>
      <c r="AM148" s="53"/>
      <c r="AN148" s="54">
        <f t="shared" si="33"/>
        <v>0</v>
      </c>
      <c r="AO148" s="55">
        <f>AN148+AO139</f>
        <v>983</v>
      </c>
      <c r="AP148" s="102"/>
      <c r="AQ148" s="103"/>
      <c r="AR148" s="103"/>
      <c r="AS148" s="103"/>
      <c r="AT148" s="103"/>
      <c r="AU148" s="104"/>
      <c r="AV148" s="105"/>
      <c r="AW148" s="105"/>
      <c r="AX148" s="69"/>
      <c r="AY148" s="106"/>
      <c r="AZ148" s="106"/>
      <c r="BA148" s="39"/>
      <c r="BB148" s="39"/>
      <c r="BC148" s="51"/>
      <c r="BD148" s="51"/>
      <c r="BE148" s="51"/>
      <c r="BF148" s="52"/>
      <c r="BG148" s="53"/>
      <c r="BH148" s="54">
        <f t="shared" si="35"/>
        <v>0</v>
      </c>
      <c r="BI148" s="55">
        <f>BH148+BI139</f>
        <v>983</v>
      </c>
      <c r="BJ148" s="102"/>
      <c r="BK148" s="103"/>
      <c r="BL148" s="103"/>
      <c r="BM148" s="103"/>
      <c r="BN148" s="103"/>
      <c r="BO148" s="104"/>
      <c r="BP148" s="105"/>
      <c r="BQ148" s="105"/>
      <c r="BR148" s="69"/>
      <c r="BS148" s="106"/>
      <c r="BT148" s="106"/>
      <c r="BU148" s="39"/>
      <c r="BV148" s="39"/>
      <c r="BW148" s="51"/>
      <c r="BX148" s="51"/>
      <c r="BY148" s="51"/>
      <c r="BZ148" s="52"/>
      <c r="CA148" s="53"/>
      <c r="CB148" s="54">
        <f t="shared" si="37"/>
        <v>0</v>
      </c>
      <c r="CC148" s="55">
        <f>CB148+CC139</f>
        <v>983</v>
      </c>
      <c r="CD148" s="102"/>
      <c r="CE148" s="103"/>
      <c r="CF148" s="103"/>
      <c r="CG148" s="103"/>
      <c r="CH148" s="103"/>
      <c r="CI148" s="104"/>
      <c r="CJ148" s="105"/>
      <c r="CK148" s="105"/>
      <c r="CL148" s="69"/>
      <c r="CM148" s="106"/>
      <c r="CN148" s="106"/>
      <c r="CO148" s="39"/>
      <c r="CP148" s="39"/>
      <c r="CQ148" s="51"/>
      <c r="CR148" s="51"/>
      <c r="CS148" s="51"/>
      <c r="CT148" s="52"/>
      <c r="CU148" s="53"/>
      <c r="CV148" s="54">
        <f t="shared" si="39"/>
        <v>0</v>
      </c>
      <c r="CW148" s="55">
        <f>CV148+CW139</f>
        <v>983</v>
      </c>
      <c r="CX148" s="102"/>
      <c r="CY148" s="103"/>
      <c r="CZ148" s="103"/>
      <c r="DA148" s="103"/>
      <c r="DB148" s="103"/>
      <c r="DC148" s="104"/>
      <c r="DD148" s="105"/>
      <c r="DE148" s="105"/>
      <c r="DF148" s="69"/>
      <c r="DG148" s="106"/>
      <c r="DH148" s="106"/>
      <c r="DI148" s="39"/>
      <c r="DJ148" s="39"/>
      <c r="DK148" s="51"/>
      <c r="DL148" s="51"/>
      <c r="DM148" s="51"/>
      <c r="DN148" s="52"/>
      <c r="DO148" s="53"/>
      <c r="DP148" s="54">
        <f t="shared" si="41"/>
        <v>0</v>
      </c>
      <c r="DQ148" s="55">
        <f>DP148+DQ139</f>
        <v>983</v>
      </c>
    </row>
    <row r="149" spans="1:121" ht="15">
      <c r="A149" s="102"/>
      <c r="B149" s="103"/>
      <c r="C149" s="103"/>
      <c r="D149" s="103"/>
      <c r="E149" s="103"/>
      <c r="F149" s="104"/>
      <c r="G149" s="105"/>
      <c r="H149" s="105"/>
      <c r="I149" s="69"/>
      <c r="J149" s="106"/>
      <c r="K149" s="106"/>
      <c r="L149" s="39"/>
      <c r="M149" s="39"/>
      <c r="N149" s="51"/>
      <c r="O149" s="51"/>
      <c r="P149" s="51"/>
      <c r="Q149" s="52"/>
      <c r="R149" s="53"/>
      <c r="S149" s="54">
        <f t="shared" si="31"/>
        <v>0</v>
      </c>
      <c r="T149" s="55">
        <f t="shared" ref="T149" si="49">S149+T148</f>
        <v>983</v>
      </c>
      <c r="V149" s="102"/>
      <c r="W149" s="103"/>
      <c r="X149" s="103"/>
      <c r="Y149" s="103"/>
      <c r="Z149" s="103"/>
      <c r="AA149" s="104"/>
      <c r="AB149" s="105"/>
      <c r="AC149" s="105"/>
      <c r="AD149" s="69"/>
      <c r="AE149" s="106"/>
      <c r="AF149" s="106"/>
      <c r="AG149" s="39"/>
      <c r="AH149" s="39"/>
      <c r="AI149" s="51"/>
      <c r="AJ149" s="51"/>
      <c r="AK149" s="51"/>
      <c r="AL149" s="52"/>
      <c r="AM149" s="53"/>
      <c r="AN149" s="54">
        <f t="shared" si="33"/>
        <v>0</v>
      </c>
      <c r="AO149" s="55">
        <f t="shared" ref="AO149" si="50">AN149+AO148</f>
        <v>983</v>
      </c>
      <c r="AP149" s="102"/>
      <c r="AQ149" s="103"/>
      <c r="AR149" s="103"/>
      <c r="AS149" s="103"/>
      <c r="AT149" s="103"/>
      <c r="AU149" s="104"/>
      <c r="AV149" s="105"/>
      <c r="AW149" s="105"/>
      <c r="AX149" s="69"/>
      <c r="AY149" s="106"/>
      <c r="AZ149" s="106"/>
      <c r="BA149" s="39"/>
      <c r="BB149" s="39"/>
      <c r="BC149" s="51"/>
      <c r="BD149" s="51"/>
      <c r="BE149" s="51"/>
      <c r="BF149" s="52"/>
      <c r="BG149" s="53"/>
      <c r="BH149" s="54">
        <f t="shared" si="35"/>
        <v>0</v>
      </c>
      <c r="BI149" s="55">
        <f t="shared" ref="BI149" si="51">BH149+BI148</f>
        <v>983</v>
      </c>
      <c r="BJ149" s="102"/>
      <c r="BK149" s="103"/>
      <c r="BL149" s="103"/>
      <c r="BM149" s="103"/>
      <c r="BN149" s="103"/>
      <c r="BO149" s="104"/>
      <c r="BP149" s="105"/>
      <c r="BQ149" s="105"/>
      <c r="BR149" s="69"/>
      <c r="BS149" s="106"/>
      <c r="BT149" s="106"/>
      <c r="BU149" s="39"/>
      <c r="BV149" s="39"/>
      <c r="BW149" s="51"/>
      <c r="BX149" s="51"/>
      <c r="BY149" s="51"/>
      <c r="BZ149" s="52"/>
      <c r="CA149" s="53"/>
      <c r="CB149" s="54">
        <f t="shared" si="37"/>
        <v>0</v>
      </c>
      <c r="CC149" s="55">
        <f t="shared" ref="CC149" si="52">CB149+CC148</f>
        <v>983</v>
      </c>
      <c r="CD149" s="102"/>
      <c r="CE149" s="103"/>
      <c r="CF149" s="103"/>
      <c r="CG149" s="103"/>
      <c r="CH149" s="103"/>
      <c r="CI149" s="104"/>
      <c r="CJ149" s="105"/>
      <c r="CK149" s="105"/>
      <c r="CL149" s="69"/>
      <c r="CM149" s="106"/>
      <c r="CN149" s="106"/>
      <c r="CO149" s="39"/>
      <c r="CP149" s="39"/>
      <c r="CQ149" s="51"/>
      <c r="CR149" s="51"/>
      <c r="CS149" s="51"/>
      <c r="CT149" s="52"/>
      <c r="CU149" s="53"/>
      <c r="CV149" s="54">
        <f t="shared" si="39"/>
        <v>0</v>
      </c>
      <c r="CW149" s="55">
        <f t="shared" ref="CW149" si="53">CV149+CW148</f>
        <v>983</v>
      </c>
      <c r="CX149" s="102"/>
      <c r="CY149" s="103"/>
      <c r="CZ149" s="103"/>
      <c r="DA149" s="103"/>
      <c r="DB149" s="103"/>
      <c r="DC149" s="104"/>
      <c r="DD149" s="105"/>
      <c r="DE149" s="105"/>
      <c r="DF149" s="69"/>
      <c r="DG149" s="106"/>
      <c r="DH149" s="106"/>
      <c r="DI149" s="39"/>
      <c r="DJ149" s="39"/>
      <c r="DK149" s="51"/>
      <c r="DL149" s="51"/>
      <c r="DM149" s="51"/>
      <c r="DN149" s="52"/>
      <c r="DO149" s="53"/>
      <c r="DP149" s="54">
        <f t="shared" si="41"/>
        <v>0</v>
      </c>
      <c r="DQ149" s="55">
        <f t="shared" ref="DQ149" si="54">DP149+DQ148</f>
        <v>983</v>
      </c>
    </row>
    <row r="150" spans="1:121" ht="15">
      <c r="A150" s="102"/>
      <c r="B150" s="103"/>
      <c r="C150" s="103"/>
      <c r="D150" s="103"/>
      <c r="E150" s="103"/>
      <c r="F150" s="104"/>
      <c r="G150" s="105"/>
      <c r="H150" s="105"/>
      <c r="I150" s="69"/>
      <c r="J150" s="106"/>
      <c r="K150" s="106"/>
      <c r="L150" s="39"/>
      <c r="M150" s="39"/>
      <c r="N150" s="51"/>
      <c r="O150" s="51"/>
      <c r="P150" s="51"/>
      <c r="Q150" s="52"/>
      <c r="R150" s="53"/>
      <c r="S150" s="54">
        <f t="shared" si="31"/>
        <v>0</v>
      </c>
      <c r="T150" s="55">
        <f>S150+T139</f>
        <v>983</v>
      </c>
      <c r="V150" s="102"/>
      <c r="W150" s="103"/>
      <c r="X150" s="103"/>
      <c r="Y150" s="103"/>
      <c r="Z150" s="103"/>
      <c r="AA150" s="104"/>
      <c r="AB150" s="105"/>
      <c r="AC150" s="105"/>
      <c r="AD150" s="69"/>
      <c r="AE150" s="106"/>
      <c r="AF150" s="106"/>
      <c r="AG150" s="39"/>
      <c r="AH150" s="39"/>
      <c r="AI150" s="51"/>
      <c r="AJ150" s="51"/>
      <c r="AK150" s="51"/>
      <c r="AL150" s="52"/>
      <c r="AM150" s="53"/>
      <c r="AN150" s="54">
        <f t="shared" si="33"/>
        <v>0</v>
      </c>
      <c r="AO150" s="55">
        <f>AN150+AO139</f>
        <v>983</v>
      </c>
      <c r="AP150" s="102"/>
      <c r="AQ150" s="103"/>
      <c r="AR150" s="103"/>
      <c r="AS150" s="103"/>
      <c r="AT150" s="103"/>
      <c r="AU150" s="104"/>
      <c r="AV150" s="105"/>
      <c r="AW150" s="105"/>
      <c r="AX150" s="69"/>
      <c r="AY150" s="106"/>
      <c r="AZ150" s="106"/>
      <c r="BA150" s="39"/>
      <c r="BB150" s="39"/>
      <c r="BC150" s="51"/>
      <c r="BD150" s="51"/>
      <c r="BE150" s="51"/>
      <c r="BF150" s="52"/>
      <c r="BG150" s="53"/>
      <c r="BH150" s="54">
        <f t="shared" si="35"/>
        <v>0</v>
      </c>
      <c r="BI150" s="55">
        <f>BH150+BI139</f>
        <v>983</v>
      </c>
      <c r="BJ150" s="102"/>
      <c r="BK150" s="103"/>
      <c r="BL150" s="103"/>
      <c r="BM150" s="103"/>
      <c r="BN150" s="103"/>
      <c r="BO150" s="104"/>
      <c r="BP150" s="105"/>
      <c r="BQ150" s="105"/>
      <c r="BR150" s="69"/>
      <c r="BS150" s="106"/>
      <c r="BT150" s="106"/>
      <c r="BU150" s="39"/>
      <c r="BV150" s="39"/>
      <c r="BW150" s="51"/>
      <c r="BX150" s="51"/>
      <c r="BY150" s="51"/>
      <c r="BZ150" s="52"/>
      <c r="CA150" s="53"/>
      <c r="CB150" s="54">
        <f t="shared" si="37"/>
        <v>0</v>
      </c>
      <c r="CC150" s="55">
        <f>CB150+CC139</f>
        <v>983</v>
      </c>
      <c r="CD150" s="102"/>
      <c r="CE150" s="103"/>
      <c r="CF150" s="103"/>
      <c r="CG150" s="103"/>
      <c r="CH150" s="103"/>
      <c r="CI150" s="104"/>
      <c r="CJ150" s="105"/>
      <c r="CK150" s="105"/>
      <c r="CL150" s="69"/>
      <c r="CM150" s="106"/>
      <c r="CN150" s="106"/>
      <c r="CO150" s="39"/>
      <c r="CP150" s="39"/>
      <c r="CQ150" s="51"/>
      <c r="CR150" s="51"/>
      <c r="CS150" s="51"/>
      <c r="CT150" s="52"/>
      <c r="CU150" s="53"/>
      <c r="CV150" s="54">
        <f t="shared" si="39"/>
        <v>0</v>
      </c>
      <c r="CW150" s="55">
        <f>CV150+CW139</f>
        <v>983</v>
      </c>
      <c r="CX150" s="102"/>
      <c r="CY150" s="103"/>
      <c r="CZ150" s="103"/>
      <c r="DA150" s="103"/>
      <c r="DB150" s="103"/>
      <c r="DC150" s="104"/>
      <c r="DD150" s="105"/>
      <c r="DE150" s="105"/>
      <c r="DF150" s="69"/>
      <c r="DG150" s="106"/>
      <c r="DH150" s="106"/>
      <c r="DI150" s="39"/>
      <c r="DJ150" s="39"/>
      <c r="DK150" s="51"/>
      <c r="DL150" s="51"/>
      <c r="DM150" s="51"/>
      <c r="DN150" s="52"/>
      <c r="DO150" s="53"/>
      <c r="DP150" s="54">
        <f t="shared" si="41"/>
        <v>0</v>
      </c>
      <c r="DQ150" s="55">
        <f>DP150+DQ139</f>
        <v>983</v>
      </c>
    </row>
    <row r="151" spans="1:121" ht="15">
      <c r="A151" s="102"/>
      <c r="B151" s="103"/>
      <c r="C151" s="103"/>
      <c r="D151" s="103"/>
      <c r="E151" s="103"/>
      <c r="F151" s="104"/>
      <c r="G151" s="105"/>
      <c r="H151" s="105"/>
      <c r="I151" s="69"/>
      <c r="J151" s="106"/>
      <c r="K151" s="106"/>
      <c r="L151" s="39"/>
      <c r="M151" s="39"/>
      <c r="N151" s="51"/>
      <c r="O151" s="51"/>
      <c r="P151" s="51"/>
      <c r="Q151" s="52"/>
      <c r="R151" s="53"/>
      <c r="S151" s="54">
        <f t="shared" si="31"/>
        <v>0</v>
      </c>
      <c r="T151" s="55">
        <f t="shared" si="32"/>
        <v>983</v>
      </c>
      <c r="V151" s="102"/>
      <c r="W151" s="103"/>
      <c r="X151" s="103"/>
      <c r="Y151" s="103"/>
      <c r="Z151" s="103"/>
      <c r="AA151" s="104"/>
      <c r="AB151" s="105"/>
      <c r="AC151" s="105"/>
      <c r="AD151" s="69"/>
      <c r="AE151" s="106"/>
      <c r="AF151" s="106"/>
      <c r="AG151" s="39"/>
      <c r="AH151" s="39"/>
      <c r="AI151" s="51"/>
      <c r="AJ151" s="51"/>
      <c r="AK151" s="51"/>
      <c r="AL151" s="52"/>
      <c r="AM151" s="53"/>
      <c r="AN151" s="54">
        <f t="shared" si="33"/>
        <v>0</v>
      </c>
      <c r="AO151" s="55">
        <f t="shared" ref="AO151" si="55">AN151+AO150</f>
        <v>983</v>
      </c>
      <c r="AP151" s="102"/>
      <c r="AQ151" s="103"/>
      <c r="AR151" s="103"/>
      <c r="AS151" s="103"/>
      <c r="AT151" s="103"/>
      <c r="AU151" s="104"/>
      <c r="AV151" s="105"/>
      <c r="AW151" s="105"/>
      <c r="AX151" s="69"/>
      <c r="AY151" s="106"/>
      <c r="AZ151" s="106"/>
      <c r="BA151" s="39"/>
      <c r="BB151" s="39"/>
      <c r="BC151" s="51"/>
      <c r="BD151" s="51"/>
      <c r="BE151" s="51"/>
      <c r="BF151" s="52"/>
      <c r="BG151" s="53"/>
      <c r="BH151" s="54">
        <f t="shared" si="35"/>
        <v>0</v>
      </c>
      <c r="BI151" s="55">
        <f t="shared" ref="BI151" si="56">BH151+BI150</f>
        <v>983</v>
      </c>
      <c r="BJ151" s="102"/>
      <c r="BK151" s="103"/>
      <c r="BL151" s="103"/>
      <c r="BM151" s="103"/>
      <c r="BN151" s="103"/>
      <c r="BO151" s="104"/>
      <c r="BP151" s="105"/>
      <c r="BQ151" s="105"/>
      <c r="BR151" s="69"/>
      <c r="BS151" s="106"/>
      <c r="BT151" s="106"/>
      <c r="BU151" s="39"/>
      <c r="BV151" s="39"/>
      <c r="BW151" s="51"/>
      <c r="BX151" s="51"/>
      <c r="BY151" s="51"/>
      <c r="BZ151" s="52"/>
      <c r="CA151" s="53"/>
      <c r="CB151" s="54">
        <f t="shared" si="37"/>
        <v>0</v>
      </c>
      <c r="CC151" s="55">
        <f t="shared" ref="CC151" si="57">CB151+CC150</f>
        <v>983</v>
      </c>
      <c r="CD151" s="102"/>
      <c r="CE151" s="103"/>
      <c r="CF151" s="103"/>
      <c r="CG151" s="103"/>
      <c r="CH151" s="103"/>
      <c r="CI151" s="104"/>
      <c r="CJ151" s="105"/>
      <c r="CK151" s="105"/>
      <c r="CL151" s="69"/>
      <c r="CM151" s="106"/>
      <c r="CN151" s="106"/>
      <c r="CO151" s="39"/>
      <c r="CP151" s="39"/>
      <c r="CQ151" s="51"/>
      <c r="CR151" s="51"/>
      <c r="CS151" s="51"/>
      <c r="CT151" s="52"/>
      <c r="CU151" s="53"/>
      <c r="CV151" s="54">
        <f t="shared" si="39"/>
        <v>0</v>
      </c>
      <c r="CW151" s="55">
        <f t="shared" ref="CW151" si="58">CV151+CW150</f>
        <v>983</v>
      </c>
      <c r="CX151" s="102"/>
      <c r="CY151" s="103"/>
      <c r="CZ151" s="103"/>
      <c r="DA151" s="103"/>
      <c r="DB151" s="103"/>
      <c r="DC151" s="104"/>
      <c r="DD151" s="105"/>
      <c r="DE151" s="105"/>
      <c r="DF151" s="69"/>
      <c r="DG151" s="106"/>
      <c r="DH151" s="106"/>
      <c r="DI151" s="39"/>
      <c r="DJ151" s="39"/>
      <c r="DK151" s="51"/>
      <c r="DL151" s="51"/>
      <c r="DM151" s="51"/>
      <c r="DN151" s="52"/>
      <c r="DO151" s="53"/>
      <c r="DP151" s="54">
        <f t="shared" si="41"/>
        <v>0</v>
      </c>
      <c r="DQ151" s="55">
        <f t="shared" ref="DQ151" si="59">DP151+DQ150</f>
        <v>983</v>
      </c>
    </row>
    <row r="152" spans="1:121" ht="15">
      <c r="A152" s="70"/>
      <c r="B152" s="70"/>
      <c r="C152" s="70"/>
      <c r="D152" s="70"/>
      <c r="E152" s="70"/>
      <c r="F152" s="69"/>
      <c r="G152" s="68"/>
      <c r="H152" s="68"/>
      <c r="I152" s="38"/>
      <c r="L152" s="39"/>
      <c r="M152" s="39"/>
      <c r="N152" s="51"/>
      <c r="O152" s="51"/>
      <c r="P152" s="152" t="s">
        <v>170</v>
      </c>
      <c r="Q152" s="153"/>
      <c r="R152" s="107">
        <f>T108/R109</f>
        <v>0</v>
      </c>
      <c r="S152" s="54">
        <f t="shared" si="31"/>
        <v>0</v>
      </c>
      <c r="T152" s="55">
        <v>0</v>
      </c>
      <c r="V152" s="70"/>
      <c r="W152" s="70"/>
      <c r="X152" s="70"/>
      <c r="Y152" s="70"/>
      <c r="Z152" s="70"/>
      <c r="AA152" s="69"/>
      <c r="AB152" s="68"/>
      <c r="AC152" s="68"/>
      <c r="AD152" s="38"/>
      <c r="AG152" s="39"/>
      <c r="AH152" s="39"/>
      <c r="AI152" s="51"/>
      <c r="AJ152" s="51"/>
      <c r="AK152" s="152" t="s">
        <v>170</v>
      </c>
      <c r="AL152" s="153"/>
      <c r="AM152" s="107">
        <f>AO108/AM109</f>
        <v>1.65E-3</v>
      </c>
      <c r="AN152" s="54">
        <f t="shared" si="33"/>
        <v>0</v>
      </c>
      <c r="AO152" s="55">
        <v>0</v>
      </c>
      <c r="AP152" s="70"/>
      <c r="AQ152" s="70"/>
      <c r="AR152" s="70"/>
      <c r="AS152" s="70"/>
      <c r="AT152" s="70"/>
      <c r="AU152" s="69"/>
      <c r="AV152" s="68"/>
      <c r="AW152" s="68"/>
      <c r="AX152" s="38"/>
      <c r="BA152" s="39"/>
      <c r="BB152" s="39"/>
      <c r="BC152" s="51"/>
      <c r="BD152" s="51"/>
      <c r="BE152" s="152" t="s">
        <v>170</v>
      </c>
      <c r="BF152" s="153"/>
      <c r="BG152" s="107">
        <f>BI108/BG109</f>
        <v>7.2366666666666662E-2</v>
      </c>
      <c r="BH152" s="54">
        <f t="shared" si="35"/>
        <v>0</v>
      </c>
      <c r="BI152" s="55">
        <v>0</v>
      </c>
      <c r="BJ152" s="70"/>
      <c r="BK152" s="70"/>
      <c r="BL152" s="70"/>
      <c r="BM152" s="70"/>
      <c r="BN152" s="70"/>
      <c r="BO152" s="69"/>
      <c r="BP152" s="68"/>
      <c r="BQ152" s="68"/>
      <c r="BR152" s="38"/>
      <c r="BU152" s="39"/>
      <c r="BV152" s="39"/>
      <c r="BW152" s="51"/>
      <c r="BX152" s="51"/>
      <c r="BY152" s="152" t="s">
        <v>170</v>
      </c>
      <c r="BZ152" s="153"/>
      <c r="CA152" s="107">
        <f>CC108/CA109</f>
        <v>0</v>
      </c>
      <c r="CB152" s="54">
        <f t="shared" si="37"/>
        <v>0</v>
      </c>
      <c r="CC152" s="55">
        <v>0</v>
      </c>
      <c r="CD152" s="70"/>
      <c r="CE152" s="70"/>
      <c r="CF152" s="70"/>
      <c r="CG152" s="70"/>
      <c r="CH152" s="70"/>
      <c r="CI152" s="69"/>
      <c r="CJ152" s="68"/>
      <c r="CK152" s="68"/>
      <c r="CL152" s="38"/>
      <c r="CO152" s="39"/>
      <c r="CP152" s="39"/>
      <c r="CQ152" s="51"/>
      <c r="CR152" s="51"/>
      <c r="CS152" s="152" t="s">
        <v>170</v>
      </c>
      <c r="CT152" s="153"/>
      <c r="CU152" s="107">
        <f>CW108/CU109</f>
        <v>1.4599999999999999E-3</v>
      </c>
      <c r="CV152" s="54">
        <f t="shared" si="39"/>
        <v>0</v>
      </c>
      <c r="CW152" s="55">
        <v>0</v>
      </c>
      <c r="CX152" s="70"/>
      <c r="CY152" s="70"/>
      <c r="CZ152" s="70"/>
      <c r="DA152" s="70"/>
      <c r="DB152" s="70"/>
      <c r="DC152" s="69"/>
      <c r="DD152" s="68"/>
      <c r="DE152" s="68"/>
      <c r="DF152" s="38"/>
      <c r="DI152" s="39"/>
      <c r="DJ152" s="39"/>
      <c r="DK152" s="51"/>
      <c r="DL152" s="51"/>
      <c r="DM152" s="152" t="s">
        <v>170</v>
      </c>
      <c r="DN152" s="153"/>
      <c r="DO152" s="107">
        <f>DQ108/DO109</f>
        <v>-1.16875E-2</v>
      </c>
      <c r="DP152" s="54">
        <f t="shared" si="41"/>
        <v>0</v>
      </c>
      <c r="DQ152" s="55">
        <v>0</v>
      </c>
    </row>
    <row r="153" spans="1:121" ht="15">
      <c r="A153" s="74" t="s">
        <v>73</v>
      </c>
      <c r="B153" s="75"/>
      <c r="C153" s="75"/>
      <c r="D153" s="75"/>
      <c r="E153" s="75"/>
      <c r="F153" s="76"/>
      <c r="G153" s="75"/>
      <c r="H153" s="75"/>
      <c r="I153" s="38"/>
      <c r="J153" s="39"/>
      <c r="K153" s="39"/>
      <c r="L153" s="39"/>
      <c r="M153" s="39"/>
      <c r="N153" s="51"/>
      <c r="O153" s="51"/>
      <c r="P153" s="152" t="s">
        <v>171</v>
      </c>
      <c r="Q153" s="153"/>
      <c r="R153" s="107">
        <v>1000</v>
      </c>
      <c r="S153" s="54">
        <f t="shared" si="31"/>
        <v>0</v>
      </c>
      <c r="T153" s="55">
        <f t="shared" ref="T153:T172" si="60">S153+T152</f>
        <v>0</v>
      </c>
      <c r="V153" s="74" t="s">
        <v>73</v>
      </c>
      <c r="W153" s="75"/>
      <c r="X153" s="75"/>
      <c r="Y153" s="75"/>
      <c r="Z153" s="75"/>
      <c r="AA153" s="76"/>
      <c r="AB153" s="75"/>
      <c r="AC153" s="75"/>
      <c r="AD153" s="38"/>
      <c r="AE153" s="39"/>
      <c r="AF153" s="39"/>
      <c r="AG153" s="39"/>
      <c r="AH153" s="39"/>
      <c r="AI153" s="51"/>
      <c r="AJ153" s="51"/>
      <c r="AK153" s="152" t="s">
        <v>171</v>
      </c>
      <c r="AL153" s="153"/>
      <c r="AM153" s="107">
        <v>1000</v>
      </c>
      <c r="AN153" s="54">
        <f t="shared" si="33"/>
        <v>0</v>
      </c>
      <c r="AO153" s="55">
        <f t="shared" ref="AO153:AO172" si="61">AN153+AO152</f>
        <v>0</v>
      </c>
      <c r="AP153" s="74" t="s">
        <v>73</v>
      </c>
      <c r="AQ153" s="75"/>
      <c r="AR153" s="75"/>
      <c r="AS153" s="75"/>
      <c r="AT153" s="75"/>
      <c r="AU153" s="76"/>
      <c r="AV153" s="75"/>
      <c r="AW153" s="75"/>
      <c r="AX153" s="38"/>
      <c r="AY153" s="39"/>
      <c r="AZ153" s="39"/>
      <c r="BA153" s="39"/>
      <c r="BB153" s="39"/>
      <c r="BC153" s="51"/>
      <c r="BD153" s="51"/>
      <c r="BE153" s="152" t="s">
        <v>171</v>
      </c>
      <c r="BF153" s="153"/>
      <c r="BG153" s="107">
        <v>1000</v>
      </c>
      <c r="BH153" s="54">
        <f t="shared" si="35"/>
        <v>0</v>
      </c>
      <c r="BI153" s="55">
        <f t="shared" ref="BI153:BI172" si="62">BH153+BI152</f>
        <v>0</v>
      </c>
      <c r="BJ153" s="74" t="s">
        <v>73</v>
      </c>
      <c r="BK153" s="75"/>
      <c r="BL153" s="75"/>
      <c r="BM153" s="75"/>
      <c r="BN153" s="75"/>
      <c r="BO153" s="76"/>
      <c r="BP153" s="75"/>
      <c r="BQ153" s="75"/>
      <c r="BR153" s="38"/>
      <c r="BS153" s="39"/>
      <c r="BT153" s="39"/>
      <c r="BU153" s="39"/>
      <c r="BV153" s="39"/>
      <c r="BW153" s="51"/>
      <c r="BX153" s="51"/>
      <c r="BY153" s="152" t="s">
        <v>171</v>
      </c>
      <c r="BZ153" s="153"/>
      <c r="CA153" s="107">
        <v>1000</v>
      </c>
      <c r="CB153" s="54">
        <f t="shared" si="37"/>
        <v>0</v>
      </c>
      <c r="CC153" s="55">
        <f t="shared" ref="CC153:CC172" si="63">CB153+CC152</f>
        <v>0</v>
      </c>
      <c r="CD153" s="74" t="s">
        <v>73</v>
      </c>
      <c r="CE153" s="75"/>
      <c r="CF153" s="75"/>
      <c r="CG153" s="75"/>
      <c r="CH153" s="75"/>
      <c r="CI153" s="76"/>
      <c r="CJ153" s="75"/>
      <c r="CK153" s="75"/>
      <c r="CL153" s="38"/>
      <c r="CM153" s="39"/>
      <c r="CN153" s="39"/>
      <c r="CO153" s="39"/>
      <c r="CP153" s="39"/>
      <c r="CQ153" s="51"/>
      <c r="CR153" s="51"/>
      <c r="CS153" s="152" t="s">
        <v>171</v>
      </c>
      <c r="CT153" s="153"/>
      <c r="CU153" s="107">
        <v>1000</v>
      </c>
      <c r="CV153" s="54">
        <f t="shared" si="39"/>
        <v>0</v>
      </c>
      <c r="CW153" s="55">
        <f t="shared" ref="CW153:CW172" si="64">CV153+CW152</f>
        <v>0</v>
      </c>
      <c r="CX153" s="74" t="s">
        <v>73</v>
      </c>
      <c r="CY153" s="75"/>
      <c r="CZ153" s="75"/>
      <c r="DA153" s="75"/>
      <c r="DB153" s="75"/>
      <c r="DC153" s="76"/>
      <c r="DD153" s="75"/>
      <c r="DE153" s="75"/>
      <c r="DF153" s="38"/>
      <c r="DG153" s="39"/>
      <c r="DH153" s="39"/>
      <c r="DI153" s="39"/>
      <c r="DJ153" s="39"/>
      <c r="DK153" s="51"/>
      <c r="DL153" s="51"/>
      <c r="DM153" s="152" t="s">
        <v>171</v>
      </c>
      <c r="DN153" s="153"/>
      <c r="DO153" s="107">
        <v>1000</v>
      </c>
      <c r="DP153" s="54">
        <f t="shared" si="41"/>
        <v>0</v>
      </c>
      <c r="DQ153" s="55">
        <f t="shared" ref="DQ153:DQ172" si="65">DP153+DQ152</f>
        <v>0</v>
      </c>
    </row>
    <row r="154" spans="1:121" ht="15">
      <c r="A154" s="74" t="s">
        <v>74</v>
      </c>
      <c r="B154" s="75"/>
      <c r="C154" s="75"/>
      <c r="D154" s="75"/>
      <c r="E154" s="75"/>
      <c r="F154" s="76"/>
      <c r="G154" s="75"/>
      <c r="H154" s="75"/>
      <c r="I154" s="38"/>
      <c r="J154" s="39"/>
      <c r="K154" s="39"/>
      <c r="L154" s="39"/>
      <c r="M154" s="39"/>
      <c r="N154" s="51"/>
      <c r="O154" s="51"/>
      <c r="P154" s="51"/>
      <c r="Q154" s="52"/>
      <c r="R154" s="53">
        <v>1000</v>
      </c>
      <c r="S154" s="54">
        <f t="shared" si="31"/>
        <v>0</v>
      </c>
      <c r="T154" s="55">
        <f t="shared" si="60"/>
        <v>0</v>
      </c>
      <c r="V154" s="74" t="s">
        <v>74</v>
      </c>
      <c r="W154" s="75"/>
      <c r="X154" s="75"/>
      <c r="Y154" s="75"/>
      <c r="Z154" s="75"/>
      <c r="AA154" s="76"/>
      <c r="AB154" s="75"/>
      <c r="AC154" s="75"/>
      <c r="AD154" s="38"/>
      <c r="AE154" s="39"/>
      <c r="AF154" s="39"/>
      <c r="AG154" s="39"/>
      <c r="AH154" s="39"/>
      <c r="AI154" s="51"/>
      <c r="AJ154" s="51"/>
      <c r="AK154" s="51"/>
      <c r="AL154" s="52"/>
      <c r="AM154" s="53">
        <v>1000</v>
      </c>
      <c r="AN154" s="54">
        <f t="shared" si="33"/>
        <v>0</v>
      </c>
      <c r="AO154" s="55">
        <f t="shared" si="61"/>
        <v>0</v>
      </c>
      <c r="AP154" s="74" t="s">
        <v>74</v>
      </c>
      <c r="AQ154" s="75"/>
      <c r="AR154" s="75"/>
      <c r="AS154" s="75"/>
      <c r="AT154" s="75"/>
      <c r="AU154" s="76"/>
      <c r="AV154" s="75"/>
      <c r="AW154" s="75"/>
      <c r="AX154" s="38"/>
      <c r="AY154" s="39"/>
      <c r="AZ154" s="39"/>
      <c r="BA154" s="39"/>
      <c r="BB154" s="39"/>
      <c r="BC154" s="51"/>
      <c r="BD154" s="51"/>
      <c r="BE154" s="51"/>
      <c r="BF154" s="52"/>
      <c r="BG154" s="53">
        <v>1000</v>
      </c>
      <c r="BH154" s="54">
        <f t="shared" si="35"/>
        <v>0</v>
      </c>
      <c r="BI154" s="55">
        <f t="shared" si="62"/>
        <v>0</v>
      </c>
      <c r="BJ154" s="74" t="s">
        <v>74</v>
      </c>
      <c r="BK154" s="75"/>
      <c r="BL154" s="75"/>
      <c r="BM154" s="75"/>
      <c r="BN154" s="75"/>
      <c r="BO154" s="76"/>
      <c r="BP154" s="75"/>
      <c r="BQ154" s="75"/>
      <c r="BR154" s="38"/>
      <c r="BS154" s="39"/>
      <c r="BT154" s="39"/>
      <c r="BU154" s="39"/>
      <c r="BV154" s="39"/>
      <c r="BW154" s="51"/>
      <c r="BX154" s="51"/>
      <c r="BY154" s="51"/>
      <c r="BZ154" s="52"/>
      <c r="CA154" s="53">
        <v>1000</v>
      </c>
      <c r="CB154" s="54">
        <f t="shared" si="37"/>
        <v>0</v>
      </c>
      <c r="CC154" s="55">
        <f t="shared" si="63"/>
        <v>0</v>
      </c>
      <c r="CD154" s="74" t="s">
        <v>74</v>
      </c>
      <c r="CE154" s="75"/>
      <c r="CF154" s="75"/>
      <c r="CG154" s="75"/>
      <c r="CH154" s="75"/>
      <c r="CI154" s="76"/>
      <c r="CJ154" s="75"/>
      <c r="CK154" s="75"/>
      <c r="CL154" s="38"/>
      <c r="CM154" s="39"/>
      <c r="CN154" s="39"/>
      <c r="CO154" s="39"/>
      <c r="CP154" s="39"/>
      <c r="CQ154" s="51"/>
      <c r="CR154" s="51"/>
      <c r="CS154" s="51"/>
      <c r="CT154" s="52"/>
      <c r="CU154" s="53">
        <v>1000</v>
      </c>
      <c r="CV154" s="54">
        <f t="shared" si="39"/>
        <v>0</v>
      </c>
      <c r="CW154" s="55">
        <f t="shared" si="64"/>
        <v>0</v>
      </c>
      <c r="CX154" s="74" t="s">
        <v>74</v>
      </c>
      <c r="CY154" s="75"/>
      <c r="CZ154" s="75"/>
      <c r="DA154" s="75"/>
      <c r="DB154" s="75"/>
      <c r="DC154" s="76"/>
      <c r="DD154" s="75"/>
      <c r="DE154" s="75"/>
      <c r="DF154" s="38"/>
      <c r="DG154" s="39"/>
      <c r="DH154" s="39"/>
      <c r="DI154" s="39"/>
      <c r="DJ154" s="39"/>
      <c r="DK154" s="51"/>
      <c r="DL154" s="51"/>
      <c r="DM154" s="51"/>
      <c r="DN154" s="52"/>
      <c r="DO154" s="53">
        <v>1000</v>
      </c>
      <c r="DP154" s="54">
        <f t="shared" si="41"/>
        <v>0</v>
      </c>
      <c r="DQ154" s="55">
        <f t="shared" si="65"/>
        <v>0</v>
      </c>
    </row>
    <row r="155" spans="1:121" ht="15">
      <c r="A155" s="74" t="s">
        <v>75</v>
      </c>
      <c r="B155" s="75"/>
      <c r="C155" s="75"/>
      <c r="D155" s="75"/>
      <c r="E155" s="75"/>
      <c r="F155" s="76"/>
      <c r="G155" s="75"/>
      <c r="H155" s="75"/>
      <c r="I155" s="38"/>
      <c r="J155" s="39"/>
      <c r="K155" s="39"/>
      <c r="L155" s="39"/>
      <c r="M155" s="39"/>
      <c r="N155" s="135" t="s">
        <v>172</v>
      </c>
      <c r="O155" s="134"/>
      <c r="P155" s="134"/>
      <c r="Q155" s="136"/>
      <c r="R155" s="53">
        <v>21000</v>
      </c>
      <c r="S155" s="54">
        <f t="shared" si="31"/>
        <v>0</v>
      </c>
      <c r="T155" s="55">
        <f t="shared" si="60"/>
        <v>0</v>
      </c>
      <c r="V155" s="74" t="s">
        <v>75</v>
      </c>
      <c r="W155" s="75"/>
      <c r="X155" s="75"/>
      <c r="Y155" s="75"/>
      <c r="Z155" s="75"/>
      <c r="AA155" s="76"/>
      <c r="AB155" s="75"/>
      <c r="AC155" s="75"/>
      <c r="AD155" s="38"/>
      <c r="AE155" s="39"/>
      <c r="AF155" s="39"/>
      <c r="AG155" s="39"/>
      <c r="AH155" s="39"/>
      <c r="AI155" s="135" t="s">
        <v>172</v>
      </c>
      <c r="AJ155" s="134"/>
      <c r="AK155" s="134"/>
      <c r="AL155" s="136"/>
      <c r="AM155" s="53">
        <v>21000</v>
      </c>
      <c r="AN155" s="54">
        <f t="shared" si="33"/>
        <v>0</v>
      </c>
      <c r="AO155" s="55">
        <f t="shared" si="61"/>
        <v>0</v>
      </c>
      <c r="AP155" s="74" t="s">
        <v>75</v>
      </c>
      <c r="AQ155" s="75"/>
      <c r="AR155" s="75"/>
      <c r="AS155" s="75"/>
      <c r="AT155" s="75"/>
      <c r="AU155" s="76"/>
      <c r="AV155" s="75"/>
      <c r="AW155" s="75"/>
      <c r="AX155" s="38"/>
      <c r="AY155" s="39"/>
      <c r="AZ155" s="39"/>
      <c r="BA155" s="39"/>
      <c r="BB155" s="39"/>
      <c r="BC155" s="135" t="s">
        <v>172</v>
      </c>
      <c r="BD155" s="134"/>
      <c r="BE155" s="134"/>
      <c r="BF155" s="136"/>
      <c r="BG155" s="53">
        <v>21000</v>
      </c>
      <c r="BH155" s="54">
        <f t="shared" si="35"/>
        <v>0</v>
      </c>
      <c r="BI155" s="55">
        <f t="shared" si="62"/>
        <v>0</v>
      </c>
      <c r="BJ155" s="74" t="s">
        <v>75</v>
      </c>
      <c r="BK155" s="75"/>
      <c r="BL155" s="75"/>
      <c r="BM155" s="75"/>
      <c r="BN155" s="75"/>
      <c r="BO155" s="76"/>
      <c r="BP155" s="75"/>
      <c r="BQ155" s="75"/>
      <c r="BR155" s="38"/>
      <c r="BS155" s="39"/>
      <c r="BT155" s="39"/>
      <c r="BU155" s="39"/>
      <c r="BV155" s="39"/>
      <c r="BW155" s="135" t="s">
        <v>172</v>
      </c>
      <c r="BX155" s="134"/>
      <c r="BY155" s="134"/>
      <c r="BZ155" s="136"/>
      <c r="CA155" s="53">
        <v>21000</v>
      </c>
      <c r="CB155" s="54">
        <f t="shared" si="37"/>
        <v>0</v>
      </c>
      <c r="CC155" s="55">
        <f t="shared" si="63"/>
        <v>0</v>
      </c>
      <c r="CD155" s="74" t="s">
        <v>75</v>
      </c>
      <c r="CE155" s="75"/>
      <c r="CF155" s="75"/>
      <c r="CG155" s="75"/>
      <c r="CH155" s="75"/>
      <c r="CI155" s="76"/>
      <c r="CJ155" s="75"/>
      <c r="CK155" s="75"/>
      <c r="CL155" s="38"/>
      <c r="CM155" s="39"/>
      <c r="CN155" s="39"/>
      <c r="CO155" s="39"/>
      <c r="CP155" s="39"/>
      <c r="CQ155" s="135" t="s">
        <v>172</v>
      </c>
      <c r="CR155" s="134"/>
      <c r="CS155" s="134"/>
      <c r="CT155" s="136"/>
      <c r="CU155" s="53">
        <v>21000</v>
      </c>
      <c r="CV155" s="54">
        <f t="shared" si="39"/>
        <v>0</v>
      </c>
      <c r="CW155" s="55">
        <f t="shared" si="64"/>
        <v>0</v>
      </c>
      <c r="CX155" s="74" t="s">
        <v>75</v>
      </c>
      <c r="CY155" s="75"/>
      <c r="CZ155" s="75"/>
      <c r="DA155" s="75"/>
      <c r="DB155" s="75"/>
      <c r="DC155" s="76"/>
      <c r="DD155" s="75"/>
      <c r="DE155" s="75"/>
      <c r="DF155" s="38"/>
      <c r="DG155" s="39"/>
      <c r="DH155" s="39"/>
      <c r="DI155" s="39"/>
      <c r="DJ155" s="39"/>
      <c r="DK155" s="135" t="s">
        <v>172</v>
      </c>
      <c r="DL155" s="134"/>
      <c r="DM155" s="134"/>
      <c r="DN155" s="136"/>
      <c r="DO155" s="53">
        <v>21000</v>
      </c>
      <c r="DP155" s="54">
        <f t="shared" si="41"/>
        <v>0</v>
      </c>
      <c r="DQ155" s="55">
        <f t="shared" si="65"/>
        <v>0</v>
      </c>
    </row>
    <row r="156" spans="1:121" ht="15">
      <c r="A156" s="74" t="s">
        <v>76</v>
      </c>
      <c r="B156" s="75"/>
      <c r="C156" s="75"/>
      <c r="D156" s="75"/>
      <c r="E156" s="75"/>
      <c r="F156" s="76"/>
      <c r="G156" s="75"/>
      <c r="H156" s="75"/>
      <c r="I156" s="38"/>
      <c r="J156" s="39"/>
      <c r="K156" s="39"/>
      <c r="L156" s="39"/>
      <c r="M156" s="39"/>
      <c r="N156" s="135" t="s">
        <v>173</v>
      </c>
      <c r="O156" s="134"/>
      <c r="P156" s="134"/>
      <c r="Q156" s="136"/>
      <c r="R156" s="108">
        <f>R152*R109</f>
        <v>0</v>
      </c>
      <c r="S156" s="54">
        <f t="shared" si="31"/>
        <v>0</v>
      </c>
      <c r="T156" s="55">
        <f t="shared" si="60"/>
        <v>0</v>
      </c>
      <c r="V156" s="74" t="s">
        <v>76</v>
      </c>
      <c r="W156" s="75"/>
      <c r="X156" s="75"/>
      <c r="Y156" s="75"/>
      <c r="Z156" s="75"/>
      <c r="AA156" s="76"/>
      <c r="AB156" s="75"/>
      <c r="AC156" s="75"/>
      <c r="AD156" s="38"/>
      <c r="AE156" s="39"/>
      <c r="AF156" s="39"/>
      <c r="AG156" s="39"/>
      <c r="AH156" s="39"/>
      <c r="AI156" s="135" t="s">
        <v>173</v>
      </c>
      <c r="AJ156" s="134"/>
      <c r="AK156" s="134"/>
      <c r="AL156" s="136"/>
      <c r="AM156" s="108">
        <f>AM152*AM109</f>
        <v>99</v>
      </c>
      <c r="AN156" s="54">
        <f t="shared" si="33"/>
        <v>0</v>
      </c>
      <c r="AO156" s="55">
        <f t="shared" si="61"/>
        <v>0</v>
      </c>
      <c r="AP156" s="74" t="s">
        <v>76</v>
      </c>
      <c r="AQ156" s="75"/>
      <c r="AR156" s="75"/>
      <c r="AS156" s="75"/>
      <c r="AT156" s="75"/>
      <c r="AU156" s="76"/>
      <c r="AV156" s="75"/>
      <c r="AW156" s="75"/>
      <c r="AX156" s="38"/>
      <c r="AY156" s="39"/>
      <c r="AZ156" s="39"/>
      <c r="BA156" s="39"/>
      <c r="BB156" s="39"/>
      <c r="BC156" s="135" t="s">
        <v>173</v>
      </c>
      <c r="BD156" s="134"/>
      <c r="BE156" s="134"/>
      <c r="BF156" s="136"/>
      <c r="BG156" s="108">
        <f>BG152*BG109</f>
        <v>4342</v>
      </c>
      <c r="BH156" s="54">
        <f t="shared" si="35"/>
        <v>0</v>
      </c>
      <c r="BI156" s="55">
        <f t="shared" si="62"/>
        <v>0</v>
      </c>
      <c r="BJ156" s="74" t="s">
        <v>76</v>
      </c>
      <c r="BK156" s="75"/>
      <c r="BL156" s="75"/>
      <c r="BM156" s="75"/>
      <c r="BN156" s="75"/>
      <c r="BO156" s="76"/>
      <c r="BP156" s="75"/>
      <c r="BQ156" s="75"/>
      <c r="BR156" s="38"/>
      <c r="BS156" s="39"/>
      <c r="BT156" s="39"/>
      <c r="BU156" s="39"/>
      <c r="BV156" s="39"/>
      <c r="BW156" s="135" t="s">
        <v>173</v>
      </c>
      <c r="BX156" s="134"/>
      <c r="BY156" s="134"/>
      <c r="BZ156" s="136"/>
      <c r="CA156" s="108">
        <f>CA152*CA109</f>
        <v>0</v>
      </c>
      <c r="CB156" s="54">
        <f t="shared" si="37"/>
        <v>0</v>
      </c>
      <c r="CC156" s="55">
        <f t="shared" si="63"/>
        <v>0</v>
      </c>
      <c r="CD156" s="74" t="s">
        <v>76</v>
      </c>
      <c r="CE156" s="75"/>
      <c r="CF156" s="75"/>
      <c r="CG156" s="75"/>
      <c r="CH156" s="75"/>
      <c r="CI156" s="76"/>
      <c r="CJ156" s="75"/>
      <c r="CK156" s="75"/>
      <c r="CL156" s="38"/>
      <c r="CM156" s="39"/>
      <c r="CN156" s="39"/>
      <c r="CO156" s="39"/>
      <c r="CP156" s="39"/>
      <c r="CQ156" s="135" t="s">
        <v>173</v>
      </c>
      <c r="CR156" s="134"/>
      <c r="CS156" s="134"/>
      <c r="CT156" s="136"/>
      <c r="CU156" s="108">
        <f>CU152*CU109</f>
        <v>73</v>
      </c>
      <c r="CV156" s="54">
        <f t="shared" si="39"/>
        <v>0</v>
      </c>
      <c r="CW156" s="55">
        <f t="shared" si="64"/>
        <v>0</v>
      </c>
      <c r="CX156" s="74" t="s">
        <v>76</v>
      </c>
      <c r="CY156" s="75"/>
      <c r="CZ156" s="75"/>
      <c r="DA156" s="75"/>
      <c r="DB156" s="75"/>
      <c r="DC156" s="76"/>
      <c r="DD156" s="75"/>
      <c r="DE156" s="75"/>
      <c r="DF156" s="38"/>
      <c r="DG156" s="39"/>
      <c r="DH156" s="39"/>
      <c r="DI156" s="39"/>
      <c r="DJ156" s="39"/>
      <c r="DK156" s="135" t="s">
        <v>173</v>
      </c>
      <c r="DL156" s="134"/>
      <c r="DM156" s="134"/>
      <c r="DN156" s="136"/>
      <c r="DO156" s="108">
        <f>DO152*DO109</f>
        <v>-935</v>
      </c>
      <c r="DP156" s="54">
        <f t="shared" si="41"/>
        <v>0</v>
      </c>
      <c r="DQ156" s="55">
        <f t="shared" si="65"/>
        <v>0</v>
      </c>
    </row>
    <row r="157" spans="1:121" ht="15">
      <c r="A157" s="74" t="s">
        <v>77</v>
      </c>
      <c r="B157" s="75"/>
      <c r="C157" s="75"/>
      <c r="D157" s="75"/>
      <c r="E157" s="75"/>
      <c r="F157" s="76"/>
      <c r="G157" s="75"/>
      <c r="H157" s="75"/>
      <c r="I157" s="38"/>
      <c r="J157" s="39"/>
      <c r="K157" s="39"/>
      <c r="L157" s="39"/>
      <c r="M157" s="39"/>
      <c r="N157" s="135" t="s">
        <v>174</v>
      </c>
      <c r="O157" s="134"/>
      <c r="P157" s="134"/>
      <c r="Q157" s="136"/>
      <c r="R157" s="53">
        <f>0.1*R156</f>
        <v>0</v>
      </c>
      <c r="S157" s="54">
        <f t="shared" si="31"/>
        <v>0</v>
      </c>
      <c r="T157" s="55">
        <f t="shared" si="60"/>
        <v>0</v>
      </c>
      <c r="V157" s="74" t="s">
        <v>77</v>
      </c>
      <c r="W157" s="75"/>
      <c r="X157" s="75"/>
      <c r="Y157" s="75"/>
      <c r="Z157" s="75"/>
      <c r="AA157" s="76"/>
      <c r="AB157" s="75"/>
      <c r="AC157" s="75"/>
      <c r="AD157" s="38"/>
      <c r="AE157" s="39"/>
      <c r="AF157" s="39"/>
      <c r="AG157" s="39"/>
      <c r="AH157" s="39"/>
      <c r="AI157" s="135" t="s">
        <v>174</v>
      </c>
      <c r="AJ157" s="134"/>
      <c r="AK157" s="134"/>
      <c r="AL157" s="136"/>
      <c r="AM157" s="53">
        <f>0.1*AM156</f>
        <v>9.9</v>
      </c>
      <c r="AN157" s="54">
        <f t="shared" si="33"/>
        <v>0</v>
      </c>
      <c r="AO157" s="55">
        <f t="shared" si="61"/>
        <v>0</v>
      </c>
      <c r="AP157" s="74" t="s">
        <v>77</v>
      </c>
      <c r="AQ157" s="75"/>
      <c r="AR157" s="75"/>
      <c r="AS157" s="75"/>
      <c r="AT157" s="75"/>
      <c r="AU157" s="76"/>
      <c r="AV157" s="75"/>
      <c r="AW157" s="75"/>
      <c r="AX157" s="38"/>
      <c r="AY157" s="39"/>
      <c r="AZ157" s="39"/>
      <c r="BA157" s="39"/>
      <c r="BB157" s="39"/>
      <c r="BC157" s="135" t="s">
        <v>174</v>
      </c>
      <c r="BD157" s="134"/>
      <c r="BE157" s="134"/>
      <c r="BF157" s="136"/>
      <c r="BG157" s="53">
        <f>0.1*BG156</f>
        <v>434.20000000000005</v>
      </c>
      <c r="BH157" s="54">
        <f t="shared" si="35"/>
        <v>0</v>
      </c>
      <c r="BI157" s="55">
        <f t="shared" si="62"/>
        <v>0</v>
      </c>
      <c r="BJ157" s="74" t="s">
        <v>77</v>
      </c>
      <c r="BK157" s="75"/>
      <c r="BL157" s="75"/>
      <c r="BM157" s="75"/>
      <c r="BN157" s="75"/>
      <c r="BO157" s="76"/>
      <c r="BP157" s="75"/>
      <c r="BQ157" s="75"/>
      <c r="BR157" s="38"/>
      <c r="BS157" s="39"/>
      <c r="BT157" s="39"/>
      <c r="BU157" s="39"/>
      <c r="BV157" s="39"/>
      <c r="BW157" s="135" t="s">
        <v>174</v>
      </c>
      <c r="BX157" s="134"/>
      <c r="BY157" s="134"/>
      <c r="BZ157" s="136"/>
      <c r="CA157" s="53">
        <f>0.1*CA156</f>
        <v>0</v>
      </c>
      <c r="CB157" s="54">
        <f t="shared" si="37"/>
        <v>0</v>
      </c>
      <c r="CC157" s="55">
        <f t="shared" si="63"/>
        <v>0</v>
      </c>
      <c r="CD157" s="74" t="s">
        <v>77</v>
      </c>
      <c r="CE157" s="75"/>
      <c r="CF157" s="75"/>
      <c r="CG157" s="75"/>
      <c r="CH157" s="75"/>
      <c r="CI157" s="76"/>
      <c r="CJ157" s="75"/>
      <c r="CK157" s="75"/>
      <c r="CL157" s="38"/>
      <c r="CM157" s="39"/>
      <c r="CN157" s="39"/>
      <c r="CO157" s="39"/>
      <c r="CP157" s="39"/>
      <c r="CQ157" s="135" t="s">
        <v>174</v>
      </c>
      <c r="CR157" s="134"/>
      <c r="CS157" s="134"/>
      <c r="CT157" s="136"/>
      <c r="CU157" s="53">
        <f>0.1*CU156</f>
        <v>7.3000000000000007</v>
      </c>
      <c r="CV157" s="54">
        <f t="shared" si="39"/>
        <v>0</v>
      </c>
      <c r="CW157" s="55">
        <f t="shared" si="64"/>
        <v>0</v>
      </c>
      <c r="CX157" s="74" t="s">
        <v>77</v>
      </c>
      <c r="CY157" s="75"/>
      <c r="CZ157" s="75"/>
      <c r="DA157" s="75"/>
      <c r="DB157" s="75"/>
      <c r="DC157" s="76"/>
      <c r="DD157" s="75"/>
      <c r="DE157" s="75"/>
      <c r="DF157" s="38"/>
      <c r="DG157" s="39"/>
      <c r="DH157" s="39"/>
      <c r="DI157" s="39"/>
      <c r="DJ157" s="39"/>
      <c r="DK157" s="135" t="s">
        <v>174</v>
      </c>
      <c r="DL157" s="134"/>
      <c r="DM157" s="134"/>
      <c r="DN157" s="136"/>
      <c r="DO157" s="53">
        <f>0.1*DO156</f>
        <v>-93.5</v>
      </c>
      <c r="DP157" s="54">
        <f t="shared" si="41"/>
        <v>0</v>
      </c>
      <c r="DQ157" s="55">
        <f t="shared" si="65"/>
        <v>0</v>
      </c>
    </row>
    <row r="158" spans="1:121" ht="15">
      <c r="A158" s="74" t="s">
        <v>78</v>
      </c>
      <c r="B158" s="75"/>
      <c r="C158" s="75"/>
      <c r="D158" s="75"/>
      <c r="E158" s="75"/>
      <c r="F158" s="76"/>
      <c r="G158" s="75"/>
      <c r="H158" s="75"/>
      <c r="I158" s="38"/>
      <c r="J158" s="39"/>
      <c r="K158" s="39"/>
      <c r="L158" s="39"/>
      <c r="M158" s="39"/>
      <c r="N158" s="135" t="s">
        <v>175</v>
      </c>
      <c r="O158" s="134"/>
      <c r="P158" s="134"/>
      <c r="Q158" s="136"/>
      <c r="R158" s="109">
        <f>R156-R157</f>
        <v>0</v>
      </c>
      <c r="S158" s="54">
        <f t="shared" si="31"/>
        <v>0</v>
      </c>
      <c r="T158" s="55">
        <f t="shared" si="60"/>
        <v>0</v>
      </c>
      <c r="V158" s="74" t="s">
        <v>78</v>
      </c>
      <c r="W158" s="75"/>
      <c r="X158" s="75"/>
      <c r="Y158" s="75"/>
      <c r="Z158" s="75"/>
      <c r="AA158" s="76"/>
      <c r="AB158" s="75"/>
      <c r="AC158" s="75"/>
      <c r="AD158" s="38"/>
      <c r="AE158" s="39"/>
      <c r="AF158" s="39"/>
      <c r="AG158" s="39"/>
      <c r="AH158" s="39"/>
      <c r="AI158" s="135" t="s">
        <v>175</v>
      </c>
      <c r="AJ158" s="134"/>
      <c r="AK158" s="134"/>
      <c r="AL158" s="136"/>
      <c r="AM158" s="109">
        <f>AM156-AM157</f>
        <v>89.1</v>
      </c>
      <c r="AN158" s="54">
        <f t="shared" si="33"/>
        <v>0</v>
      </c>
      <c r="AO158" s="55">
        <f t="shared" si="61"/>
        <v>0</v>
      </c>
      <c r="AP158" s="74" t="s">
        <v>78</v>
      </c>
      <c r="AQ158" s="75"/>
      <c r="AR158" s="75"/>
      <c r="AS158" s="75"/>
      <c r="AT158" s="75"/>
      <c r="AU158" s="76"/>
      <c r="AV158" s="75"/>
      <c r="AW158" s="75"/>
      <c r="AX158" s="38"/>
      <c r="AY158" s="39"/>
      <c r="AZ158" s="39"/>
      <c r="BA158" s="39"/>
      <c r="BB158" s="39"/>
      <c r="BC158" s="135" t="s">
        <v>175</v>
      </c>
      <c r="BD158" s="134"/>
      <c r="BE158" s="134"/>
      <c r="BF158" s="136"/>
      <c r="BG158" s="109">
        <f>BG156-BG157</f>
        <v>3907.8</v>
      </c>
      <c r="BH158" s="54">
        <f t="shared" si="35"/>
        <v>0</v>
      </c>
      <c r="BI158" s="55">
        <f t="shared" si="62"/>
        <v>0</v>
      </c>
      <c r="BJ158" s="74" t="s">
        <v>78</v>
      </c>
      <c r="BK158" s="75"/>
      <c r="BL158" s="75"/>
      <c r="BM158" s="75"/>
      <c r="BN158" s="75"/>
      <c r="BO158" s="76"/>
      <c r="BP158" s="75"/>
      <c r="BQ158" s="75"/>
      <c r="BR158" s="38"/>
      <c r="BS158" s="39"/>
      <c r="BT158" s="39"/>
      <c r="BU158" s="39"/>
      <c r="BV158" s="39"/>
      <c r="BW158" s="135" t="s">
        <v>175</v>
      </c>
      <c r="BX158" s="134"/>
      <c r="BY158" s="134"/>
      <c r="BZ158" s="136"/>
      <c r="CA158" s="109">
        <f>CA156-CA157</f>
        <v>0</v>
      </c>
      <c r="CB158" s="54">
        <f t="shared" si="37"/>
        <v>0</v>
      </c>
      <c r="CC158" s="55">
        <f t="shared" si="63"/>
        <v>0</v>
      </c>
      <c r="CD158" s="74" t="s">
        <v>78</v>
      </c>
      <c r="CE158" s="75"/>
      <c r="CF158" s="75"/>
      <c r="CG158" s="75"/>
      <c r="CH158" s="75"/>
      <c r="CI158" s="76"/>
      <c r="CJ158" s="75"/>
      <c r="CK158" s="75"/>
      <c r="CL158" s="38"/>
      <c r="CM158" s="39"/>
      <c r="CN158" s="39"/>
      <c r="CO158" s="39"/>
      <c r="CP158" s="39"/>
      <c r="CQ158" s="135" t="s">
        <v>175</v>
      </c>
      <c r="CR158" s="134"/>
      <c r="CS158" s="134"/>
      <c r="CT158" s="136"/>
      <c r="CU158" s="109">
        <f>CU156-CU157</f>
        <v>65.7</v>
      </c>
      <c r="CV158" s="54">
        <f t="shared" si="39"/>
        <v>0</v>
      </c>
      <c r="CW158" s="55">
        <f t="shared" si="64"/>
        <v>0</v>
      </c>
      <c r="CX158" s="74" t="s">
        <v>78</v>
      </c>
      <c r="CY158" s="75"/>
      <c r="CZ158" s="75"/>
      <c r="DA158" s="75"/>
      <c r="DB158" s="75"/>
      <c r="DC158" s="76"/>
      <c r="DD158" s="75"/>
      <c r="DE158" s="75"/>
      <c r="DF158" s="38"/>
      <c r="DG158" s="39"/>
      <c r="DH158" s="39"/>
      <c r="DI158" s="39"/>
      <c r="DJ158" s="39"/>
      <c r="DK158" s="135" t="s">
        <v>175</v>
      </c>
      <c r="DL158" s="134"/>
      <c r="DM158" s="134"/>
      <c r="DN158" s="136"/>
      <c r="DO158" s="109">
        <f>DO156-DO157</f>
        <v>-841.5</v>
      </c>
      <c r="DP158" s="54">
        <f t="shared" si="41"/>
        <v>0</v>
      </c>
      <c r="DQ158" s="55">
        <f t="shared" si="65"/>
        <v>0</v>
      </c>
    </row>
    <row r="159" spans="1:121" ht="15">
      <c r="A159" s="74" t="s">
        <v>79</v>
      </c>
      <c r="B159" s="75"/>
      <c r="C159" s="75"/>
      <c r="D159" s="75"/>
      <c r="E159" s="75"/>
      <c r="F159" s="76"/>
      <c r="G159" s="75"/>
      <c r="H159" s="75"/>
      <c r="I159" s="38"/>
      <c r="J159" s="39"/>
      <c r="K159" s="39"/>
      <c r="L159" s="39"/>
      <c r="M159" s="39"/>
      <c r="N159" s="135" t="s">
        <v>176</v>
      </c>
      <c r="O159" s="134"/>
      <c r="P159" s="134"/>
      <c r="Q159" s="136"/>
      <c r="R159" s="110">
        <f>2*(ABS(P109))</f>
        <v>122</v>
      </c>
      <c r="S159" s="54">
        <f t="shared" si="31"/>
        <v>0</v>
      </c>
      <c r="T159" s="55">
        <f t="shared" si="60"/>
        <v>0</v>
      </c>
      <c r="V159" s="74" t="s">
        <v>79</v>
      </c>
      <c r="W159" s="75"/>
      <c r="X159" s="75"/>
      <c r="Y159" s="75"/>
      <c r="Z159" s="75"/>
      <c r="AA159" s="76"/>
      <c r="AB159" s="75"/>
      <c r="AC159" s="75"/>
      <c r="AD159" s="38"/>
      <c r="AE159" s="39"/>
      <c r="AF159" s="39"/>
      <c r="AG159" s="39"/>
      <c r="AH159" s="39"/>
      <c r="AI159" s="135" t="s">
        <v>176</v>
      </c>
      <c r="AJ159" s="134"/>
      <c r="AK159" s="134"/>
      <c r="AL159" s="136"/>
      <c r="AM159" s="110">
        <f>2*(ABS(AK109))</f>
        <v>944</v>
      </c>
      <c r="AN159" s="54">
        <f t="shared" si="33"/>
        <v>0</v>
      </c>
      <c r="AO159" s="55">
        <f t="shared" si="61"/>
        <v>0</v>
      </c>
      <c r="AP159" s="74" t="s">
        <v>79</v>
      </c>
      <c r="AQ159" s="75"/>
      <c r="AR159" s="75"/>
      <c r="AS159" s="75"/>
      <c r="AT159" s="75"/>
      <c r="AU159" s="76"/>
      <c r="AV159" s="75"/>
      <c r="AW159" s="75"/>
      <c r="AX159" s="38"/>
      <c r="AY159" s="39"/>
      <c r="AZ159" s="39"/>
      <c r="BA159" s="39"/>
      <c r="BB159" s="39"/>
      <c r="BC159" s="135" t="s">
        <v>176</v>
      </c>
      <c r="BD159" s="134"/>
      <c r="BE159" s="134"/>
      <c r="BF159" s="136"/>
      <c r="BG159" s="110">
        <f>2*(ABS(BE109))</f>
        <v>1472</v>
      </c>
      <c r="BH159" s="54">
        <f t="shared" si="35"/>
        <v>0</v>
      </c>
      <c r="BI159" s="55">
        <f t="shared" si="62"/>
        <v>0</v>
      </c>
      <c r="BJ159" s="74" t="s">
        <v>79</v>
      </c>
      <c r="BK159" s="75"/>
      <c r="BL159" s="75"/>
      <c r="BM159" s="75"/>
      <c r="BN159" s="75"/>
      <c r="BO159" s="76"/>
      <c r="BP159" s="75"/>
      <c r="BQ159" s="75"/>
      <c r="BR159" s="38"/>
      <c r="BS159" s="39"/>
      <c r="BT159" s="39"/>
      <c r="BU159" s="39"/>
      <c r="BV159" s="39"/>
      <c r="BW159" s="135" t="s">
        <v>176</v>
      </c>
      <c r="BX159" s="134"/>
      <c r="BY159" s="134"/>
      <c r="BZ159" s="136"/>
      <c r="CA159" s="110">
        <f>2*(ABS(BY109))</f>
        <v>6834</v>
      </c>
      <c r="CB159" s="54">
        <f t="shared" si="37"/>
        <v>0</v>
      </c>
      <c r="CC159" s="55">
        <f t="shared" si="63"/>
        <v>0</v>
      </c>
      <c r="CD159" s="74" t="s">
        <v>79</v>
      </c>
      <c r="CE159" s="75"/>
      <c r="CF159" s="75"/>
      <c r="CG159" s="75"/>
      <c r="CH159" s="75"/>
      <c r="CI159" s="76"/>
      <c r="CJ159" s="75"/>
      <c r="CK159" s="75"/>
      <c r="CL159" s="38"/>
      <c r="CM159" s="39"/>
      <c r="CN159" s="39"/>
      <c r="CO159" s="39"/>
      <c r="CP159" s="39"/>
      <c r="CQ159" s="135" t="s">
        <v>176</v>
      </c>
      <c r="CR159" s="134"/>
      <c r="CS159" s="134"/>
      <c r="CT159" s="136"/>
      <c r="CU159" s="110">
        <f>2*(ABS(CS109))</f>
        <v>828</v>
      </c>
      <c r="CV159" s="54">
        <f t="shared" si="39"/>
        <v>0</v>
      </c>
      <c r="CW159" s="55">
        <f t="shared" si="64"/>
        <v>0</v>
      </c>
      <c r="CX159" s="74" t="s">
        <v>79</v>
      </c>
      <c r="CY159" s="75"/>
      <c r="CZ159" s="75"/>
      <c r="DA159" s="75"/>
      <c r="DB159" s="75"/>
      <c r="DC159" s="76"/>
      <c r="DD159" s="75"/>
      <c r="DE159" s="75"/>
      <c r="DF159" s="38"/>
      <c r="DG159" s="39"/>
      <c r="DH159" s="39"/>
      <c r="DI159" s="39"/>
      <c r="DJ159" s="39"/>
      <c r="DK159" s="135" t="s">
        <v>176</v>
      </c>
      <c r="DL159" s="134"/>
      <c r="DM159" s="134"/>
      <c r="DN159" s="136"/>
      <c r="DO159" s="110">
        <f>2*(ABS(DM109))</f>
        <v>1490</v>
      </c>
      <c r="DP159" s="54">
        <f t="shared" si="41"/>
        <v>0</v>
      </c>
      <c r="DQ159" s="55">
        <f t="shared" si="65"/>
        <v>0</v>
      </c>
    </row>
    <row r="160" spans="1:121" ht="15">
      <c r="A160" s="74" t="s">
        <v>80</v>
      </c>
      <c r="B160" s="75"/>
      <c r="C160" s="75"/>
      <c r="D160" s="75"/>
      <c r="E160" s="75"/>
      <c r="F160" s="76"/>
      <c r="G160" s="75"/>
      <c r="H160" s="75"/>
      <c r="I160" s="38"/>
      <c r="J160" s="39"/>
      <c r="K160" s="39"/>
      <c r="L160" s="39"/>
      <c r="M160" s="39"/>
      <c r="N160" s="58"/>
      <c r="O160" s="90"/>
      <c r="P160" s="90"/>
      <c r="Q160" s="111"/>
      <c r="R160" s="53"/>
      <c r="S160" s="54">
        <f t="shared" si="31"/>
        <v>0</v>
      </c>
      <c r="T160" s="55">
        <f t="shared" si="60"/>
        <v>0</v>
      </c>
      <c r="V160" s="74" t="s">
        <v>80</v>
      </c>
      <c r="W160" s="75"/>
      <c r="X160" s="75"/>
      <c r="Y160" s="75"/>
      <c r="Z160" s="75"/>
      <c r="AA160" s="76"/>
      <c r="AB160" s="75"/>
      <c r="AC160" s="75"/>
      <c r="AD160" s="38"/>
      <c r="AE160" s="39"/>
      <c r="AF160" s="39"/>
      <c r="AG160" s="39"/>
      <c r="AH160" s="39"/>
      <c r="AI160" s="58"/>
      <c r="AJ160" s="120"/>
      <c r="AK160" s="120"/>
      <c r="AL160" s="121"/>
      <c r="AM160" s="53"/>
      <c r="AN160" s="54">
        <f t="shared" si="33"/>
        <v>0</v>
      </c>
      <c r="AO160" s="55">
        <f t="shared" si="61"/>
        <v>0</v>
      </c>
      <c r="AP160" s="74" t="s">
        <v>80</v>
      </c>
      <c r="AQ160" s="75"/>
      <c r="AR160" s="75"/>
      <c r="AS160" s="75"/>
      <c r="AT160" s="75"/>
      <c r="AU160" s="76"/>
      <c r="AV160" s="75"/>
      <c r="AW160" s="75"/>
      <c r="AX160" s="38"/>
      <c r="AY160" s="39"/>
      <c r="AZ160" s="39"/>
      <c r="BA160" s="39"/>
      <c r="BB160" s="39"/>
      <c r="BC160" s="58"/>
      <c r="BD160" s="120"/>
      <c r="BE160" s="120"/>
      <c r="BF160" s="121"/>
      <c r="BG160" s="53"/>
      <c r="BH160" s="54">
        <f t="shared" si="35"/>
        <v>0</v>
      </c>
      <c r="BI160" s="55">
        <f t="shared" si="62"/>
        <v>0</v>
      </c>
      <c r="BJ160" s="74" t="s">
        <v>80</v>
      </c>
      <c r="BK160" s="75"/>
      <c r="BL160" s="75"/>
      <c r="BM160" s="75"/>
      <c r="BN160" s="75"/>
      <c r="BO160" s="76"/>
      <c r="BP160" s="75"/>
      <c r="BQ160" s="75"/>
      <c r="BR160" s="38"/>
      <c r="BS160" s="39"/>
      <c r="BT160" s="39"/>
      <c r="BU160" s="39"/>
      <c r="BV160" s="39"/>
      <c r="BW160" s="58"/>
      <c r="BX160" s="120"/>
      <c r="BY160" s="120"/>
      <c r="BZ160" s="121"/>
      <c r="CA160" s="53"/>
      <c r="CB160" s="54">
        <f t="shared" si="37"/>
        <v>0</v>
      </c>
      <c r="CC160" s="55">
        <f t="shared" si="63"/>
        <v>0</v>
      </c>
      <c r="CD160" s="74" t="s">
        <v>80</v>
      </c>
      <c r="CE160" s="75"/>
      <c r="CF160" s="75"/>
      <c r="CG160" s="75"/>
      <c r="CH160" s="75"/>
      <c r="CI160" s="76"/>
      <c r="CJ160" s="75"/>
      <c r="CK160" s="75"/>
      <c r="CL160" s="38"/>
      <c r="CM160" s="39"/>
      <c r="CN160" s="39"/>
      <c r="CO160" s="39"/>
      <c r="CP160" s="39"/>
      <c r="CQ160" s="58"/>
      <c r="CR160" s="118"/>
      <c r="CS160" s="118"/>
      <c r="CT160" s="119"/>
      <c r="CU160" s="53"/>
      <c r="CV160" s="54">
        <f t="shared" si="39"/>
        <v>0</v>
      </c>
      <c r="CW160" s="55">
        <f t="shared" si="64"/>
        <v>0</v>
      </c>
      <c r="CX160" s="74" t="s">
        <v>80</v>
      </c>
      <c r="CY160" s="75"/>
      <c r="CZ160" s="75"/>
      <c r="DA160" s="75"/>
      <c r="DB160" s="75"/>
      <c r="DC160" s="76"/>
      <c r="DD160" s="75"/>
      <c r="DE160" s="75"/>
      <c r="DF160" s="38"/>
      <c r="DG160" s="39"/>
      <c r="DH160" s="39"/>
      <c r="DI160" s="39"/>
      <c r="DJ160" s="39"/>
      <c r="DK160" s="58"/>
      <c r="DL160" s="90"/>
      <c r="DM160" s="90"/>
      <c r="DN160" s="111"/>
      <c r="DO160" s="53"/>
      <c r="DP160" s="54">
        <f t="shared" si="41"/>
        <v>0</v>
      </c>
      <c r="DQ160" s="55">
        <f t="shared" si="65"/>
        <v>0</v>
      </c>
    </row>
    <row r="161" spans="1:121" ht="15">
      <c r="A161" s="74" t="s">
        <v>81</v>
      </c>
      <c r="B161" s="75"/>
      <c r="C161" s="75"/>
      <c r="D161" s="75"/>
      <c r="E161" s="75"/>
      <c r="F161" s="76"/>
      <c r="G161" s="75"/>
      <c r="H161" s="75"/>
      <c r="I161" s="38"/>
      <c r="J161" s="39"/>
      <c r="K161" s="39"/>
      <c r="L161" s="39"/>
      <c r="M161" s="39"/>
      <c r="N161" s="112" t="s">
        <v>177</v>
      </c>
      <c r="O161" s="113" t="s">
        <v>178</v>
      </c>
      <c r="P161" s="112" t="s">
        <v>177</v>
      </c>
      <c r="Q161" s="112" t="s">
        <v>179</v>
      </c>
      <c r="R161" s="53"/>
      <c r="S161" s="54" t="str">
        <f t="shared" si="31"/>
        <v>Module</v>
      </c>
      <c r="T161" s="55" t="e">
        <f t="shared" si="60"/>
        <v>#VALUE!</v>
      </c>
      <c r="V161" s="74" t="s">
        <v>81</v>
      </c>
      <c r="W161" s="75"/>
      <c r="X161" s="75"/>
      <c r="Y161" s="75"/>
      <c r="Z161" s="75"/>
      <c r="AA161" s="76"/>
      <c r="AB161" s="75"/>
      <c r="AC161" s="75"/>
      <c r="AD161" s="38"/>
      <c r="AE161" s="39"/>
      <c r="AF161" s="39"/>
      <c r="AG161" s="39"/>
      <c r="AH161" s="39"/>
      <c r="AI161" s="112" t="s">
        <v>177</v>
      </c>
      <c r="AJ161" s="113" t="s">
        <v>178</v>
      </c>
      <c r="AK161" s="112" t="s">
        <v>177</v>
      </c>
      <c r="AL161" s="112" t="s">
        <v>179</v>
      </c>
      <c r="AM161" s="53"/>
      <c r="AN161" s="54" t="str">
        <f t="shared" si="33"/>
        <v>Module</v>
      </c>
      <c r="AO161" s="55" t="e">
        <f t="shared" si="61"/>
        <v>#VALUE!</v>
      </c>
      <c r="AP161" s="74" t="s">
        <v>81</v>
      </c>
      <c r="AQ161" s="75"/>
      <c r="AR161" s="75"/>
      <c r="AS161" s="75"/>
      <c r="AT161" s="75"/>
      <c r="AU161" s="76"/>
      <c r="AV161" s="75"/>
      <c r="AW161" s="75"/>
      <c r="AX161" s="38"/>
      <c r="AY161" s="39"/>
      <c r="AZ161" s="39"/>
      <c r="BA161" s="39"/>
      <c r="BB161" s="39"/>
      <c r="BC161" s="112" t="s">
        <v>177</v>
      </c>
      <c r="BD161" s="113" t="s">
        <v>178</v>
      </c>
      <c r="BE161" s="112" t="s">
        <v>177</v>
      </c>
      <c r="BF161" s="112" t="s">
        <v>179</v>
      </c>
      <c r="BG161" s="53"/>
      <c r="BH161" s="54" t="str">
        <f t="shared" si="35"/>
        <v>Module</v>
      </c>
      <c r="BI161" s="55" t="e">
        <f t="shared" si="62"/>
        <v>#VALUE!</v>
      </c>
      <c r="BJ161" s="74" t="s">
        <v>81</v>
      </c>
      <c r="BK161" s="75"/>
      <c r="BL161" s="75"/>
      <c r="BM161" s="75"/>
      <c r="BN161" s="75"/>
      <c r="BO161" s="76"/>
      <c r="BP161" s="75"/>
      <c r="BQ161" s="75"/>
      <c r="BR161" s="38"/>
      <c r="BS161" s="39"/>
      <c r="BT161" s="39"/>
      <c r="BU161" s="39"/>
      <c r="BV161" s="39"/>
      <c r="BW161" s="112" t="s">
        <v>177</v>
      </c>
      <c r="BX161" s="113" t="s">
        <v>178</v>
      </c>
      <c r="BY161" s="112" t="s">
        <v>177</v>
      </c>
      <c r="BZ161" s="112" t="s">
        <v>179</v>
      </c>
      <c r="CA161" s="53"/>
      <c r="CB161" s="54" t="str">
        <f t="shared" si="37"/>
        <v>Module</v>
      </c>
      <c r="CC161" s="55" t="e">
        <f t="shared" si="63"/>
        <v>#VALUE!</v>
      </c>
      <c r="CD161" s="74" t="s">
        <v>81</v>
      </c>
      <c r="CE161" s="75"/>
      <c r="CF161" s="75"/>
      <c r="CG161" s="75"/>
      <c r="CH161" s="75"/>
      <c r="CI161" s="76"/>
      <c r="CJ161" s="75"/>
      <c r="CK161" s="75"/>
      <c r="CL161" s="38"/>
      <c r="CM161" s="39"/>
      <c r="CN161" s="39"/>
      <c r="CO161" s="39"/>
      <c r="CP161" s="39"/>
      <c r="CQ161" s="112" t="s">
        <v>177</v>
      </c>
      <c r="CR161" s="113" t="s">
        <v>178</v>
      </c>
      <c r="CS161" s="112" t="s">
        <v>177</v>
      </c>
      <c r="CT161" s="112" t="s">
        <v>179</v>
      </c>
      <c r="CU161" s="53"/>
      <c r="CV161" s="54" t="str">
        <f t="shared" si="39"/>
        <v>Module</v>
      </c>
      <c r="CW161" s="55" t="e">
        <f t="shared" si="64"/>
        <v>#VALUE!</v>
      </c>
      <c r="CX161" s="74" t="s">
        <v>81</v>
      </c>
      <c r="CY161" s="75"/>
      <c r="CZ161" s="75"/>
      <c r="DA161" s="75"/>
      <c r="DB161" s="75"/>
      <c r="DC161" s="76"/>
      <c r="DD161" s="75"/>
      <c r="DE161" s="75"/>
      <c r="DF161" s="38"/>
      <c r="DG161" s="39"/>
      <c r="DH161" s="39"/>
      <c r="DI161" s="39"/>
      <c r="DJ161" s="39"/>
      <c r="DK161" s="112" t="s">
        <v>177</v>
      </c>
      <c r="DL161" s="113" t="s">
        <v>178</v>
      </c>
      <c r="DM161" s="112" t="s">
        <v>177</v>
      </c>
      <c r="DN161" s="112" t="s">
        <v>179</v>
      </c>
      <c r="DO161" s="53"/>
      <c r="DP161" s="54" t="str">
        <f t="shared" si="41"/>
        <v>Module</v>
      </c>
      <c r="DQ161" s="55" t="e">
        <f t="shared" si="65"/>
        <v>#VALUE!</v>
      </c>
    </row>
    <row r="162" spans="1:121" ht="15">
      <c r="A162" s="74" t="s">
        <v>82</v>
      </c>
      <c r="B162" s="75"/>
      <c r="C162" s="75"/>
      <c r="D162" s="75"/>
      <c r="E162" s="75"/>
      <c r="F162" s="76"/>
      <c r="G162" s="75"/>
      <c r="H162" s="75"/>
      <c r="I162" s="38"/>
      <c r="J162" s="154" t="s">
        <v>180</v>
      </c>
      <c r="K162" s="155"/>
      <c r="L162" s="155"/>
      <c r="M162" s="156"/>
      <c r="N162" s="112" t="s">
        <v>5</v>
      </c>
      <c r="O162" s="113" t="s">
        <v>181</v>
      </c>
      <c r="P162" s="112" t="s">
        <v>182</v>
      </c>
      <c r="Q162" s="112" t="s">
        <v>183</v>
      </c>
      <c r="R162" s="53"/>
      <c r="S162" s="54" t="str">
        <f t="shared" si="31"/>
        <v>Cost</v>
      </c>
      <c r="T162" s="55" t="e">
        <f t="shared" si="60"/>
        <v>#VALUE!</v>
      </c>
      <c r="V162" s="74" t="s">
        <v>82</v>
      </c>
      <c r="W162" s="75"/>
      <c r="X162" s="75"/>
      <c r="Y162" s="75"/>
      <c r="Z162" s="75"/>
      <c r="AA162" s="76"/>
      <c r="AB162" s="75"/>
      <c r="AC162" s="75"/>
      <c r="AD162" s="38"/>
      <c r="AE162" s="154" t="s">
        <v>180</v>
      </c>
      <c r="AF162" s="155"/>
      <c r="AG162" s="155"/>
      <c r="AH162" s="156"/>
      <c r="AI162" s="112" t="s">
        <v>5</v>
      </c>
      <c r="AJ162" s="113" t="s">
        <v>181</v>
      </c>
      <c r="AK162" s="112" t="s">
        <v>182</v>
      </c>
      <c r="AL162" s="112" t="s">
        <v>183</v>
      </c>
      <c r="AM162" s="53"/>
      <c r="AN162" s="54" t="str">
        <f t="shared" si="33"/>
        <v>Cost</v>
      </c>
      <c r="AO162" s="55" t="e">
        <f t="shared" si="61"/>
        <v>#VALUE!</v>
      </c>
      <c r="AP162" s="74" t="s">
        <v>82</v>
      </c>
      <c r="AQ162" s="75"/>
      <c r="AR162" s="75"/>
      <c r="AS162" s="75"/>
      <c r="AT162" s="75"/>
      <c r="AU162" s="76"/>
      <c r="AV162" s="75"/>
      <c r="AW162" s="75"/>
      <c r="AX162" s="38"/>
      <c r="AY162" s="154" t="s">
        <v>180</v>
      </c>
      <c r="AZ162" s="155"/>
      <c r="BA162" s="155"/>
      <c r="BB162" s="156"/>
      <c r="BC162" s="112" t="s">
        <v>5</v>
      </c>
      <c r="BD162" s="113" t="s">
        <v>181</v>
      </c>
      <c r="BE162" s="112" t="s">
        <v>182</v>
      </c>
      <c r="BF162" s="112" t="s">
        <v>183</v>
      </c>
      <c r="BG162" s="53"/>
      <c r="BH162" s="54" t="str">
        <f t="shared" si="35"/>
        <v>Cost</v>
      </c>
      <c r="BI162" s="55" t="e">
        <f t="shared" si="62"/>
        <v>#VALUE!</v>
      </c>
      <c r="BJ162" s="74" t="s">
        <v>82</v>
      </c>
      <c r="BK162" s="75"/>
      <c r="BL162" s="75"/>
      <c r="BM162" s="75"/>
      <c r="BN162" s="75"/>
      <c r="BO162" s="76"/>
      <c r="BP162" s="75"/>
      <c r="BQ162" s="75"/>
      <c r="BR162" s="38"/>
      <c r="BS162" s="154" t="s">
        <v>180</v>
      </c>
      <c r="BT162" s="155"/>
      <c r="BU162" s="155"/>
      <c r="BV162" s="156"/>
      <c r="BW162" s="112" t="s">
        <v>5</v>
      </c>
      <c r="BX162" s="113" t="s">
        <v>181</v>
      </c>
      <c r="BY162" s="112" t="s">
        <v>182</v>
      </c>
      <c r="BZ162" s="112" t="s">
        <v>183</v>
      </c>
      <c r="CA162" s="53"/>
      <c r="CB162" s="54" t="str">
        <f t="shared" si="37"/>
        <v>Cost</v>
      </c>
      <c r="CC162" s="55" t="e">
        <f t="shared" si="63"/>
        <v>#VALUE!</v>
      </c>
      <c r="CD162" s="74" t="s">
        <v>82</v>
      </c>
      <c r="CE162" s="75"/>
      <c r="CF162" s="75"/>
      <c r="CG162" s="75"/>
      <c r="CH162" s="75"/>
      <c r="CI162" s="76"/>
      <c r="CJ162" s="75"/>
      <c r="CK162" s="75"/>
      <c r="CL162" s="38"/>
      <c r="CM162" s="154" t="s">
        <v>180</v>
      </c>
      <c r="CN162" s="155"/>
      <c r="CO162" s="155"/>
      <c r="CP162" s="156"/>
      <c r="CQ162" s="112" t="s">
        <v>5</v>
      </c>
      <c r="CR162" s="113" t="s">
        <v>181</v>
      </c>
      <c r="CS162" s="112" t="s">
        <v>182</v>
      </c>
      <c r="CT162" s="112" t="s">
        <v>183</v>
      </c>
      <c r="CU162" s="53"/>
      <c r="CV162" s="54" t="str">
        <f t="shared" si="39"/>
        <v>Cost</v>
      </c>
      <c r="CW162" s="55" t="e">
        <f t="shared" si="64"/>
        <v>#VALUE!</v>
      </c>
      <c r="CX162" s="74" t="s">
        <v>82</v>
      </c>
      <c r="CY162" s="75"/>
      <c r="CZ162" s="75"/>
      <c r="DA162" s="75"/>
      <c r="DB162" s="75"/>
      <c r="DC162" s="76"/>
      <c r="DD162" s="75"/>
      <c r="DE162" s="75"/>
      <c r="DF162" s="38"/>
      <c r="DG162" s="154" t="s">
        <v>180</v>
      </c>
      <c r="DH162" s="155"/>
      <c r="DI162" s="155"/>
      <c r="DJ162" s="156"/>
      <c r="DK162" s="112" t="s">
        <v>5</v>
      </c>
      <c r="DL162" s="113" t="s">
        <v>181</v>
      </c>
      <c r="DM162" s="112" t="s">
        <v>182</v>
      </c>
      <c r="DN162" s="112" t="s">
        <v>183</v>
      </c>
      <c r="DO162" s="53"/>
      <c r="DP162" s="54" t="str">
        <f t="shared" si="41"/>
        <v>Cost</v>
      </c>
      <c r="DQ162" s="55" t="e">
        <f t="shared" si="65"/>
        <v>#VALUE!</v>
      </c>
    </row>
    <row r="163" spans="1:121" ht="15">
      <c r="A163" s="74" t="s">
        <v>83</v>
      </c>
      <c r="B163" s="75"/>
      <c r="C163" s="75"/>
      <c r="D163" s="75"/>
      <c r="E163" s="75"/>
      <c r="F163" s="76"/>
      <c r="G163" s="75"/>
      <c r="H163" s="75"/>
      <c r="I163" s="38"/>
      <c r="J163" s="135" t="s">
        <v>184</v>
      </c>
      <c r="K163" s="134"/>
      <c r="L163" s="134"/>
      <c r="M163" s="136"/>
      <c r="N163" s="53">
        <f>N164*2</f>
        <v>0</v>
      </c>
      <c r="O163" s="114">
        <v>145</v>
      </c>
      <c r="P163" s="53">
        <f>P164*2</f>
        <v>0</v>
      </c>
      <c r="Q163" s="53">
        <f>N163*0.5</f>
        <v>0</v>
      </c>
      <c r="R163" s="53"/>
      <c r="S163" s="54">
        <f t="shared" si="31"/>
        <v>0</v>
      </c>
      <c r="T163" s="55" t="e">
        <f t="shared" si="60"/>
        <v>#VALUE!</v>
      </c>
      <c r="V163" s="74" t="s">
        <v>83</v>
      </c>
      <c r="W163" s="75"/>
      <c r="X163" s="75"/>
      <c r="Y163" s="75"/>
      <c r="Z163" s="75"/>
      <c r="AA163" s="76"/>
      <c r="AB163" s="75"/>
      <c r="AC163" s="75"/>
      <c r="AD163" s="38"/>
      <c r="AE163" s="135" t="s">
        <v>184</v>
      </c>
      <c r="AF163" s="134"/>
      <c r="AG163" s="134"/>
      <c r="AH163" s="136"/>
      <c r="AI163" s="53">
        <f>AI164*2</f>
        <v>178.2</v>
      </c>
      <c r="AJ163" s="114">
        <v>145</v>
      </c>
      <c r="AK163" s="53">
        <f>AK164*2</f>
        <v>89.1</v>
      </c>
      <c r="AL163" s="53">
        <f>AI163*0.5</f>
        <v>89.1</v>
      </c>
      <c r="AM163" s="53"/>
      <c r="AN163" s="54">
        <f t="shared" si="33"/>
        <v>89.1</v>
      </c>
      <c r="AO163" s="55" t="e">
        <f t="shared" si="61"/>
        <v>#VALUE!</v>
      </c>
      <c r="AP163" s="74" t="s">
        <v>83</v>
      </c>
      <c r="AQ163" s="75"/>
      <c r="AR163" s="75"/>
      <c r="AS163" s="75"/>
      <c r="AT163" s="75"/>
      <c r="AU163" s="76"/>
      <c r="AV163" s="75"/>
      <c r="AW163" s="75"/>
      <c r="AX163" s="38"/>
      <c r="AY163" s="135" t="s">
        <v>184</v>
      </c>
      <c r="AZ163" s="134"/>
      <c r="BA163" s="134"/>
      <c r="BB163" s="136"/>
      <c r="BC163" s="53">
        <f>BC164*2</f>
        <v>7815.6</v>
      </c>
      <c r="BD163" s="114">
        <v>145</v>
      </c>
      <c r="BE163" s="53">
        <f>BE164*2</f>
        <v>3907.8</v>
      </c>
      <c r="BF163" s="53">
        <f>BC163*0.5</f>
        <v>3907.8</v>
      </c>
      <c r="BG163" s="53"/>
      <c r="BH163" s="54">
        <f t="shared" si="35"/>
        <v>3907.8</v>
      </c>
      <c r="BI163" s="55" t="e">
        <f t="shared" si="62"/>
        <v>#VALUE!</v>
      </c>
      <c r="BJ163" s="74" t="s">
        <v>83</v>
      </c>
      <c r="BK163" s="75"/>
      <c r="BL163" s="75"/>
      <c r="BM163" s="75"/>
      <c r="BN163" s="75"/>
      <c r="BO163" s="76"/>
      <c r="BP163" s="75"/>
      <c r="BQ163" s="75"/>
      <c r="BR163" s="38"/>
      <c r="BS163" s="135" t="s">
        <v>184</v>
      </c>
      <c r="BT163" s="134"/>
      <c r="BU163" s="134"/>
      <c r="BV163" s="136"/>
      <c r="BW163" s="53">
        <f>BW164*2</f>
        <v>0</v>
      </c>
      <c r="BX163" s="114">
        <v>145</v>
      </c>
      <c r="BY163" s="53">
        <f>BY164*2</f>
        <v>0</v>
      </c>
      <c r="BZ163" s="53">
        <f>BW163*0.5</f>
        <v>0</v>
      </c>
      <c r="CA163" s="53"/>
      <c r="CB163" s="54">
        <f t="shared" si="37"/>
        <v>0</v>
      </c>
      <c r="CC163" s="55" t="e">
        <f t="shared" si="63"/>
        <v>#VALUE!</v>
      </c>
      <c r="CD163" s="74" t="s">
        <v>83</v>
      </c>
      <c r="CE163" s="75"/>
      <c r="CF163" s="75"/>
      <c r="CG163" s="75"/>
      <c r="CH163" s="75"/>
      <c r="CI163" s="76"/>
      <c r="CJ163" s="75"/>
      <c r="CK163" s="75"/>
      <c r="CL163" s="38"/>
      <c r="CM163" s="135" t="s">
        <v>184</v>
      </c>
      <c r="CN163" s="134"/>
      <c r="CO163" s="134"/>
      <c r="CP163" s="136"/>
      <c r="CQ163" s="53">
        <f>CQ164*2</f>
        <v>131.4</v>
      </c>
      <c r="CR163" s="114">
        <v>145</v>
      </c>
      <c r="CS163" s="53">
        <f>CS164*2</f>
        <v>65.7</v>
      </c>
      <c r="CT163" s="53">
        <f>CQ163*0.5</f>
        <v>65.7</v>
      </c>
      <c r="CU163" s="53"/>
      <c r="CV163" s="54">
        <f t="shared" si="39"/>
        <v>65.7</v>
      </c>
      <c r="CW163" s="55" t="e">
        <f t="shared" si="64"/>
        <v>#VALUE!</v>
      </c>
      <c r="CX163" s="74" t="s">
        <v>83</v>
      </c>
      <c r="CY163" s="75"/>
      <c r="CZ163" s="75"/>
      <c r="DA163" s="75"/>
      <c r="DB163" s="75"/>
      <c r="DC163" s="76"/>
      <c r="DD163" s="75"/>
      <c r="DE163" s="75"/>
      <c r="DF163" s="38"/>
      <c r="DG163" s="135" t="s">
        <v>184</v>
      </c>
      <c r="DH163" s="134"/>
      <c r="DI163" s="134"/>
      <c r="DJ163" s="136"/>
      <c r="DK163" s="53">
        <f>DK164*2</f>
        <v>-1683</v>
      </c>
      <c r="DL163" s="114">
        <v>145</v>
      </c>
      <c r="DM163" s="53">
        <f>DM164*2</f>
        <v>-841.5</v>
      </c>
      <c r="DN163" s="53">
        <f>DK163*0.5</f>
        <v>-841.5</v>
      </c>
      <c r="DO163" s="53"/>
      <c r="DP163" s="54">
        <f t="shared" si="41"/>
        <v>-841.5</v>
      </c>
      <c r="DQ163" s="55" t="e">
        <f t="shared" si="65"/>
        <v>#VALUE!</v>
      </c>
    </row>
    <row r="164" spans="1:121" ht="15">
      <c r="A164" s="74" t="s">
        <v>84</v>
      </c>
      <c r="B164" s="75"/>
      <c r="C164" s="75"/>
      <c r="D164" s="75"/>
      <c r="E164" s="75"/>
      <c r="F164" s="76"/>
      <c r="G164" s="75"/>
      <c r="H164" s="75"/>
      <c r="I164" s="38"/>
      <c r="J164" s="135" t="s">
        <v>185</v>
      </c>
      <c r="K164" s="134"/>
      <c r="L164" s="134"/>
      <c r="M164" s="136"/>
      <c r="N164" s="110">
        <f>R158</f>
        <v>0</v>
      </c>
      <c r="O164" s="115">
        <v>145</v>
      </c>
      <c r="P164" s="110">
        <f>0.5*N164</f>
        <v>0</v>
      </c>
      <c r="Q164" s="110">
        <f>N164*0.5</f>
        <v>0</v>
      </c>
      <c r="R164" s="53"/>
      <c r="S164" s="54">
        <f t="shared" si="31"/>
        <v>0</v>
      </c>
      <c r="T164" s="55" t="e">
        <f t="shared" si="60"/>
        <v>#VALUE!</v>
      </c>
      <c r="V164" s="74" t="s">
        <v>84</v>
      </c>
      <c r="W164" s="75"/>
      <c r="X164" s="75"/>
      <c r="Y164" s="75"/>
      <c r="Z164" s="75"/>
      <c r="AA164" s="76"/>
      <c r="AB164" s="75"/>
      <c r="AC164" s="75"/>
      <c r="AD164" s="38"/>
      <c r="AE164" s="135" t="s">
        <v>185</v>
      </c>
      <c r="AF164" s="134"/>
      <c r="AG164" s="134"/>
      <c r="AH164" s="136"/>
      <c r="AI164" s="110">
        <f>AM158</f>
        <v>89.1</v>
      </c>
      <c r="AJ164" s="115">
        <v>145</v>
      </c>
      <c r="AK164" s="110">
        <f>0.5*AI164</f>
        <v>44.55</v>
      </c>
      <c r="AL164" s="110">
        <f>AI164*0.5</f>
        <v>44.55</v>
      </c>
      <c r="AM164" s="53"/>
      <c r="AN164" s="54">
        <f t="shared" si="33"/>
        <v>44.55</v>
      </c>
      <c r="AO164" s="55" t="e">
        <f t="shared" si="61"/>
        <v>#VALUE!</v>
      </c>
      <c r="AP164" s="74" t="s">
        <v>84</v>
      </c>
      <c r="AQ164" s="75"/>
      <c r="AR164" s="75"/>
      <c r="AS164" s="75"/>
      <c r="AT164" s="75"/>
      <c r="AU164" s="76"/>
      <c r="AV164" s="75"/>
      <c r="AW164" s="75"/>
      <c r="AX164" s="38"/>
      <c r="AY164" s="135" t="s">
        <v>185</v>
      </c>
      <c r="AZ164" s="134"/>
      <c r="BA164" s="134"/>
      <c r="BB164" s="136"/>
      <c r="BC164" s="110">
        <f>BG158</f>
        <v>3907.8</v>
      </c>
      <c r="BD164" s="115">
        <v>145</v>
      </c>
      <c r="BE164" s="110">
        <f>0.5*BC164</f>
        <v>1953.9</v>
      </c>
      <c r="BF164" s="110">
        <f>BC164*0.5</f>
        <v>1953.9</v>
      </c>
      <c r="BG164" s="53"/>
      <c r="BH164" s="54">
        <f t="shared" si="35"/>
        <v>1953.9</v>
      </c>
      <c r="BI164" s="55" t="e">
        <f t="shared" si="62"/>
        <v>#VALUE!</v>
      </c>
      <c r="BJ164" s="74" t="s">
        <v>84</v>
      </c>
      <c r="BK164" s="75"/>
      <c r="BL164" s="75"/>
      <c r="BM164" s="75"/>
      <c r="BN164" s="75"/>
      <c r="BO164" s="76"/>
      <c r="BP164" s="75"/>
      <c r="BQ164" s="75"/>
      <c r="BR164" s="38"/>
      <c r="BS164" s="135" t="s">
        <v>185</v>
      </c>
      <c r="BT164" s="134"/>
      <c r="BU164" s="134"/>
      <c r="BV164" s="136"/>
      <c r="BW164" s="110">
        <f>CA158</f>
        <v>0</v>
      </c>
      <c r="BX164" s="115">
        <v>145</v>
      </c>
      <c r="BY164" s="110">
        <f>0.5*BW164</f>
        <v>0</v>
      </c>
      <c r="BZ164" s="110">
        <f>BW164*0.5</f>
        <v>0</v>
      </c>
      <c r="CA164" s="53"/>
      <c r="CB164" s="54">
        <f t="shared" si="37"/>
        <v>0</v>
      </c>
      <c r="CC164" s="55" t="e">
        <f t="shared" si="63"/>
        <v>#VALUE!</v>
      </c>
      <c r="CD164" s="74" t="s">
        <v>84</v>
      </c>
      <c r="CE164" s="75"/>
      <c r="CF164" s="75"/>
      <c r="CG164" s="75"/>
      <c r="CH164" s="75"/>
      <c r="CI164" s="76"/>
      <c r="CJ164" s="75"/>
      <c r="CK164" s="75"/>
      <c r="CL164" s="38"/>
      <c r="CM164" s="135" t="s">
        <v>185</v>
      </c>
      <c r="CN164" s="134"/>
      <c r="CO164" s="134"/>
      <c r="CP164" s="136"/>
      <c r="CQ164" s="110">
        <f>CU158</f>
        <v>65.7</v>
      </c>
      <c r="CR164" s="115">
        <v>145</v>
      </c>
      <c r="CS164" s="110">
        <f>0.5*CQ164</f>
        <v>32.85</v>
      </c>
      <c r="CT164" s="110">
        <f>CQ164*0.5</f>
        <v>32.85</v>
      </c>
      <c r="CU164" s="53"/>
      <c r="CV164" s="54">
        <f t="shared" si="39"/>
        <v>32.85</v>
      </c>
      <c r="CW164" s="55" t="e">
        <f t="shared" si="64"/>
        <v>#VALUE!</v>
      </c>
      <c r="CX164" s="74" t="s">
        <v>84</v>
      </c>
      <c r="CY164" s="75"/>
      <c r="CZ164" s="75"/>
      <c r="DA164" s="75"/>
      <c r="DB164" s="75"/>
      <c r="DC164" s="76"/>
      <c r="DD164" s="75"/>
      <c r="DE164" s="75"/>
      <c r="DF164" s="38"/>
      <c r="DG164" s="135" t="s">
        <v>185</v>
      </c>
      <c r="DH164" s="134"/>
      <c r="DI164" s="134"/>
      <c r="DJ164" s="136"/>
      <c r="DK164" s="110">
        <f>DO158</f>
        <v>-841.5</v>
      </c>
      <c r="DL164" s="115">
        <v>145</v>
      </c>
      <c r="DM164" s="110">
        <f>0.5*DK164</f>
        <v>-420.75</v>
      </c>
      <c r="DN164" s="110">
        <f>DK164*0.5</f>
        <v>-420.75</v>
      </c>
      <c r="DO164" s="53"/>
      <c r="DP164" s="54">
        <f t="shared" si="41"/>
        <v>-420.75</v>
      </c>
      <c r="DQ164" s="55" t="e">
        <f t="shared" si="65"/>
        <v>#VALUE!</v>
      </c>
    </row>
    <row r="165" spans="1:121" ht="15">
      <c r="A165" s="74" t="s">
        <v>85</v>
      </c>
      <c r="B165" s="75"/>
      <c r="C165" s="75"/>
      <c r="D165" s="75"/>
      <c r="E165" s="75"/>
      <c r="F165" s="76"/>
      <c r="G165" s="75"/>
      <c r="H165" s="75"/>
      <c r="I165" s="38"/>
      <c r="J165" s="135" t="s">
        <v>186</v>
      </c>
      <c r="K165" s="134"/>
      <c r="L165" s="134"/>
      <c r="M165" s="136"/>
      <c r="N165" s="53">
        <f>N164/2</f>
        <v>0</v>
      </c>
      <c r="O165" s="114">
        <v>145</v>
      </c>
      <c r="P165" s="53">
        <f>P164/2</f>
        <v>0</v>
      </c>
      <c r="Q165" s="53">
        <f>N165*0.5</f>
        <v>0</v>
      </c>
      <c r="R165" s="53"/>
      <c r="S165" s="54">
        <f t="shared" si="31"/>
        <v>0</v>
      </c>
      <c r="T165" s="55" t="e">
        <f t="shared" si="60"/>
        <v>#VALUE!</v>
      </c>
      <c r="V165" s="74" t="s">
        <v>85</v>
      </c>
      <c r="W165" s="75"/>
      <c r="X165" s="75"/>
      <c r="Y165" s="75"/>
      <c r="Z165" s="75"/>
      <c r="AA165" s="76"/>
      <c r="AB165" s="75"/>
      <c r="AC165" s="75"/>
      <c r="AD165" s="38"/>
      <c r="AE165" s="135" t="s">
        <v>186</v>
      </c>
      <c r="AF165" s="134"/>
      <c r="AG165" s="134"/>
      <c r="AH165" s="136"/>
      <c r="AI165" s="53">
        <f>AI164/2</f>
        <v>44.55</v>
      </c>
      <c r="AJ165" s="114">
        <v>145</v>
      </c>
      <c r="AK165" s="53">
        <f>AK164/2</f>
        <v>22.274999999999999</v>
      </c>
      <c r="AL165" s="53">
        <f>AI165*0.5</f>
        <v>22.274999999999999</v>
      </c>
      <c r="AM165" s="53"/>
      <c r="AN165" s="54">
        <f t="shared" si="33"/>
        <v>22.274999999999999</v>
      </c>
      <c r="AO165" s="55" t="e">
        <f t="shared" si="61"/>
        <v>#VALUE!</v>
      </c>
      <c r="AP165" s="74" t="s">
        <v>85</v>
      </c>
      <c r="AQ165" s="75"/>
      <c r="AR165" s="75"/>
      <c r="AS165" s="75"/>
      <c r="AT165" s="75"/>
      <c r="AU165" s="76"/>
      <c r="AV165" s="75"/>
      <c r="AW165" s="75"/>
      <c r="AX165" s="38"/>
      <c r="AY165" s="135" t="s">
        <v>186</v>
      </c>
      <c r="AZ165" s="134"/>
      <c r="BA165" s="134"/>
      <c r="BB165" s="136"/>
      <c r="BC165" s="53">
        <f>BC164/2</f>
        <v>1953.9</v>
      </c>
      <c r="BD165" s="114">
        <v>145</v>
      </c>
      <c r="BE165" s="53">
        <f>BE164/2</f>
        <v>976.95</v>
      </c>
      <c r="BF165" s="53">
        <f>BC165*0.5</f>
        <v>976.95</v>
      </c>
      <c r="BG165" s="53"/>
      <c r="BH165" s="54">
        <f t="shared" si="35"/>
        <v>976.95</v>
      </c>
      <c r="BI165" s="55" t="e">
        <f t="shared" si="62"/>
        <v>#VALUE!</v>
      </c>
      <c r="BJ165" s="74" t="s">
        <v>85</v>
      </c>
      <c r="BK165" s="75"/>
      <c r="BL165" s="75"/>
      <c r="BM165" s="75"/>
      <c r="BN165" s="75"/>
      <c r="BO165" s="76"/>
      <c r="BP165" s="75"/>
      <c r="BQ165" s="75"/>
      <c r="BR165" s="38"/>
      <c r="BS165" s="135" t="s">
        <v>186</v>
      </c>
      <c r="BT165" s="134"/>
      <c r="BU165" s="134"/>
      <c r="BV165" s="136"/>
      <c r="BW165" s="53">
        <f>BW164/2</f>
        <v>0</v>
      </c>
      <c r="BX165" s="114">
        <v>145</v>
      </c>
      <c r="BY165" s="53">
        <f>BY164/2</f>
        <v>0</v>
      </c>
      <c r="BZ165" s="53">
        <f>BW165*0.5</f>
        <v>0</v>
      </c>
      <c r="CA165" s="53"/>
      <c r="CB165" s="54">
        <f t="shared" si="37"/>
        <v>0</v>
      </c>
      <c r="CC165" s="55" t="e">
        <f t="shared" si="63"/>
        <v>#VALUE!</v>
      </c>
      <c r="CD165" s="74" t="s">
        <v>85</v>
      </c>
      <c r="CE165" s="75"/>
      <c r="CF165" s="75"/>
      <c r="CG165" s="75"/>
      <c r="CH165" s="75"/>
      <c r="CI165" s="76"/>
      <c r="CJ165" s="75"/>
      <c r="CK165" s="75"/>
      <c r="CL165" s="38"/>
      <c r="CM165" s="135" t="s">
        <v>186</v>
      </c>
      <c r="CN165" s="134"/>
      <c r="CO165" s="134"/>
      <c r="CP165" s="136"/>
      <c r="CQ165" s="53">
        <f>CQ164/2</f>
        <v>32.85</v>
      </c>
      <c r="CR165" s="114">
        <v>145</v>
      </c>
      <c r="CS165" s="53">
        <f>CS164/2</f>
        <v>16.425000000000001</v>
      </c>
      <c r="CT165" s="53">
        <f>CQ165*0.5</f>
        <v>16.425000000000001</v>
      </c>
      <c r="CU165" s="53"/>
      <c r="CV165" s="54">
        <f t="shared" si="39"/>
        <v>16.425000000000001</v>
      </c>
      <c r="CW165" s="55" t="e">
        <f t="shared" si="64"/>
        <v>#VALUE!</v>
      </c>
      <c r="CX165" s="74" t="s">
        <v>85</v>
      </c>
      <c r="CY165" s="75"/>
      <c r="CZ165" s="75"/>
      <c r="DA165" s="75"/>
      <c r="DB165" s="75"/>
      <c r="DC165" s="76"/>
      <c r="DD165" s="75"/>
      <c r="DE165" s="75"/>
      <c r="DF165" s="38"/>
      <c r="DG165" s="135" t="s">
        <v>186</v>
      </c>
      <c r="DH165" s="134"/>
      <c r="DI165" s="134"/>
      <c r="DJ165" s="136"/>
      <c r="DK165" s="53">
        <f>DK164/2</f>
        <v>-420.75</v>
      </c>
      <c r="DL165" s="114">
        <v>145</v>
      </c>
      <c r="DM165" s="53">
        <f>DM164/2</f>
        <v>-210.375</v>
      </c>
      <c r="DN165" s="53">
        <f>DK165*0.5</f>
        <v>-210.375</v>
      </c>
      <c r="DO165" s="53"/>
      <c r="DP165" s="54">
        <f t="shared" si="41"/>
        <v>-210.375</v>
      </c>
      <c r="DQ165" s="55" t="e">
        <f t="shared" si="65"/>
        <v>#VALUE!</v>
      </c>
    </row>
    <row r="166" spans="1:121" ht="15">
      <c r="A166" s="74" t="s">
        <v>86</v>
      </c>
      <c r="B166" s="75"/>
      <c r="C166" s="75"/>
      <c r="D166" s="75"/>
      <c r="E166" s="75"/>
      <c r="F166" s="76"/>
      <c r="G166" s="75"/>
      <c r="H166" s="75"/>
      <c r="I166" s="38"/>
      <c r="J166" s="135" t="s">
        <v>187</v>
      </c>
      <c r="K166" s="134"/>
      <c r="L166" s="134"/>
      <c r="M166" s="136"/>
      <c r="N166" s="53">
        <f>N164*0.1</f>
        <v>0</v>
      </c>
      <c r="O166" s="114">
        <v>145</v>
      </c>
      <c r="P166" s="53">
        <f>P164*0.1</f>
        <v>0</v>
      </c>
      <c r="Q166" s="53">
        <f>N166*0.5</f>
        <v>0</v>
      </c>
      <c r="R166" s="53"/>
      <c r="S166" s="54">
        <f t="shared" si="31"/>
        <v>0</v>
      </c>
      <c r="T166" s="55" t="e">
        <f t="shared" si="60"/>
        <v>#VALUE!</v>
      </c>
      <c r="V166" s="74" t="s">
        <v>86</v>
      </c>
      <c r="W166" s="75"/>
      <c r="X166" s="75"/>
      <c r="Y166" s="75"/>
      <c r="Z166" s="75"/>
      <c r="AA166" s="76"/>
      <c r="AB166" s="75"/>
      <c r="AC166" s="75"/>
      <c r="AD166" s="38"/>
      <c r="AE166" s="135" t="s">
        <v>187</v>
      </c>
      <c r="AF166" s="134"/>
      <c r="AG166" s="134"/>
      <c r="AH166" s="136"/>
      <c r="AI166" s="53">
        <f>AI164*0.1</f>
        <v>8.91</v>
      </c>
      <c r="AJ166" s="114">
        <v>145</v>
      </c>
      <c r="AK166" s="53">
        <f>AK164*0.1</f>
        <v>4.4550000000000001</v>
      </c>
      <c r="AL166" s="53">
        <f>AI166*0.5</f>
        <v>4.4550000000000001</v>
      </c>
      <c r="AM166" s="53"/>
      <c r="AN166" s="54">
        <f t="shared" si="33"/>
        <v>4.4550000000000001</v>
      </c>
      <c r="AO166" s="55" t="e">
        <f t="shared" si="61"/>
        <v>#VALUE!</v>
      </c>
      <c r="AP166" s="74" t="s">
        <v>86</v>
      </c>
      <c r="AQ166" s="75"/>
      <c r="AR166" s="75"/>
      <c r="AS166" s="75"/>
      <c r="AT166" s="75"/>
      <c r="AU166" s="76"/>
      <c r="AV166" s="75"/>
      <c r="AW166" s="75"/>
      <c r="AX166" s="38"/>
      <c r="AY166" s="135" t="s">
        <v>187</v>
      </c>
      <c r="AZ166" s="134"/>
      <c r="BA166" s="134"/>
      <c r="BB166" s="136"/>
      <c r="BC166" s="53">
        <f>BC164*0.1</f>
        <v>390.78000000000003</v>
      </c>
      <c r="BD166" s="114">
        <v>145</v>
      </c>
      <c r="BE166" s="53">
        <f>BE164*0.1</f>
        <v>195.39000000000001</v>
      </c>
      <c r="BF166" s="53">
        <f>BC166*0.5</f>
        <v>195.39000000000001</v>
      </c>
      <c r="BG166" s="53"/>
      <c r="BH166" s="54">
        <f t="shared" si="35"/>
        <v>195.39000000000001</v>
      </c>
      <c r="BI166" s="55" t="e">
        <f t="shared" si="62"/>
        <v>#VALUE!</v>
      </c>
      <c r="BJ166" s="74" t="s">
        <v>86</v>
      </c>
      <c r="BK166" s="75"/>
      <c r="BL166" s="75"/>
      <c r="BM166" s="75"/>
      <c r="BN166" s="75"/>
      <c r="BO166" s="76"/>
      <c r="BP166" s="75"/>
      <c r="BQ166" s="75"/>
      <c r="BR166" s="38"/>
      <c r="BS166" s="135" t="s">
        <v>187</v>
      </c>
      <c r="BT166" s="134"/>
      <c r="BU166" s="134"/>
      <c r="BV166" s="136"/>
      <c r="BW166" s="53">
        <f>BW164*0.1</f>
        <v>0</v>
      </c>
      <c r="BX166" s="114">
        <v>145</v>
      </c>
      <c r="BY166" s="53">
        <f>BY164*0.1</f>
        <v>0</v>
      </c>
      <c r="BZ166" s="53">
        <f>BW166*0.5</f>
        <v>0</v>
      </c>
      <c r="CA166" s="53"/>
      <c r="CB166" s="54">
        <f t="shared" si="37"/>
        <v>0</v>
      </c>
      <c r="CC166" s="55" t="e">
        <f t="shared" si="63"/>
        <v>#VALUE!</v>
      </c>
      <c r="CD166" s="74" t="s">
        <v>86</v>
      </c>
      <c r="CE166" s="75"/>
      <c r="CF166" s="75"/>
      <c r="CG166" s="75"/>
      <c r="CH166" s="75"/>
      <c r="CI166" s="76"/>
      <c r="CJ166" s="75"/>
      <c r="CK166" s="75"/>
      <c r="CL166" s="38"/>
      <c r="CM166" s="135" t="s">
        <v>187</v>
      </c>
      <c r="CN166" s="134"/>
      <c r="CO166" s="134"/>
      <c r="CP166" s="136"/>
      <c r="CQ166" s="53">
        <f>CQ164*0.1</f>
        <v>6.57</v>
      </c>
      <c r="CR166" s="114">
        <v>145</v>
      </c>
      <c r="CS166" s="53">
        <f>CS164*0.1</f>
        <v>3.2850000000000001</v>
      </c>
      <c r="CT166" s="53">
        <f>CQ166*0.5</f>
        <v>3.2850000000000001</v>
      </c>
      <c r="CU166" s="53"/>
      <c r="CV166" s="54">
        <f t="shared" si="39"/>
        <v>3.2850000000000001</v>
      </c>
      <c r="CW166" s="55" t="e">
        <f t="shared" si="64"/>
        <v>#VALUE!</v>
      </c>
      <c r="CX166" s="74" t="s">
        <v>86</v>
      </c>
      <c r="CY166" s="75"/>
      <c r="CZ166" s="75"/>
      <c r="DA166" s="75"/>
      <c r="DB166" s="75"/>
      <c r="DC166" s="76"/>
      <c r="DD166" s="75"/>
      <c r="DE166" s="75"/>
      <c r="DF166" s="38"/>
      <c r="DG166" s="135" t="s">
        <v>187</v>
      </c>
      <c r="DH166" s="134"/>
      <c r="DI166" s="134"/>
      <c r="DJ166" s="136"/>
      <c r="DK166" s="53">
        <f>DK164*0.1</f>
        <v>-84.15</v>
      </c>
      <c r="DL166" s="114">
        <v>145</v>
      </c>
      <c r="DM166" s="53">
        <f>DM164*0.1</f>
        <v>-42.075000000000003</v>
      </c>
      <c r="DN166" s="53">
        <f>DK166*0.5</f>
        <v>-42.075000000000003</v>
      </c>
      <c r="DO166" s="53"/>
      <c r="DP166" s="54">
        <f t="shared" si="41"/>
        <v>-42.075000000000003</v>
      </c>
      <c r="DQ166" s="55" t="e">
        <f t="shared" si="65"/>
        <v>#VALUE!</v>
      </c>
    </row>
    <row r="167" spans="1:121" ht="15">
      <c r="A167" s="74" t="s">
        <v>87</v>
      </c>
      <c r="B167" s="75"/>
      <c r="C167" s="75"/>
      <c r="D167" s="75"/>
      <c r="E167" s="75"/>
      <c r="F167" s="76"/>
      <c r="G167" s="75"/>
      <c r="H167" s="75"/>
      <c r="I167" s="38"/>
      <c r="J167" s="39"/>
      <c r="K167" s="39"/>
      <c r="L167" s="39"/>
      <c r="M167" s="39"/>
      <c r="N167" s="39"/>
      <c r="O167" s="39"/>
      <c r="P167" s="39"/>
      <c r="Q167" s="116"/>
      <c r="R167" s="53"/>
      <c r="S167" s="54">
        <f t="shared" si="31"/>
        <v>0</v>
      </c>
      <c r="T167" s="55" t="e">
        <f t="shared" si="60"/>
        <v>#VALUE!</v>
      </c>
      <c r="V167" s="74" t="s">
        <v>87</v>
      </c>
      <c r="W167" s="75"/>
      <c r="X167" s="75"/>
      <c r="Y167" s="75"/>
      <c r="Z167" s="75"/>
      <c r="AA167" s="76"/>
      <c r="AB167" s="75"/>
      <c r="AC167" s="75"/>
      <c r="AD167" s="38"/>
      <c r="AE167" s="39"/>
      <c r="AF167" s="39"/>
      <c r="AG167" s="39"/>
      <c r="AH167" s="39"/>
      <c r="AI167" s="39"/>
      <c r="AJ167" s="39"/>
      <c r="AK167" s="39"/>
      <c r="AL167" s="116"/>
      <c r="AM167" s="53"/>
      <c r="AN167" s="54">
        <f t="shared" si="33"/>
        <v>0</v>
      </c>
      <c r="AO167" s="55" t="e">
        <f t="shared" si="61"/>
        <v>#VALUE!</v>
      </c>
      <c r="AP167" s="74" t="s">
        <v>87</v>
      </c>
      <c r="AQ167" s="75"/>
      <c r="AR167" s="75"/>
      <c r="AS167" s="75"/>
      <c r="AT167" s="75"/>
      <c r="AU167" s="76"/>
      <c r="AV167" s="75"/>
      <c r="AW167" s="75"/>
      <c r="AX167" s="38"/>
      <c r="AY167" s="39"/>
      <c r="AZ167" s="39"/>
      <c r="BA167" s="39"/>
      <c r="BB167" s="39"/>
      <c r="BC167" s="39"/>
      <c r="BD167" s="39"/>
      <c r="BE167" s="39"/>
      <c r="BF167" s="116"/>
      <c r="BG167" s="53"/>
      <c r="BH167" s="54">
        <f t="shared" si="35"/>
        <v>0</v>
      </c>
      <c r="BI167" s="55" t="e">
        <f t="shared" si="62"/>
        <v>#VALUE!</v>
      </c>
      <c r="BJ167" s="74" t="s">
        <v>87</v>
      </c>
      <c r="BK167" s="75"/>
      <c r="BL167" s="75"/>
      <c r="BM167" s="75"/>
      <c r="BN167" s="75"/>
      <c r="BO167" s="76"/>
      <c r="BP167" s="75"/>
      <c r="BQ167" s="75"/>
      <c r="BR167" s="38"/>
      <c r="BS167" s="39"/>
      <c r="BT167" s="39"/>
      <c r="BU167" s="39"/>
      <c r="BV167" s="39"/>
      <c r="BW167" s="39"/>
      <c r="BX167" s="39"/>
      <c r="BY167" s="39"/>
      <c r="BZ167" s="116"/>
      <c r="CA167" s="53"/>
      <c r="CB167" s="54">
        <f t="shared" si="37"/>
        <v>0</v>
      </c>
      <c r="CC167" s="55" t="e">
        <f t="shared" si="63"/>
        <v>#VALUE!</v>
      </c>
      <c r="CD167" s="74" t="s">
        <v>87</v>
      </c>
      <c r="CE167" s="75"/>
      <c r="CF167" s="75"/>
      <c r="CG167" s="75"/>
      <c r="CH167" s="75"/>
      <c r="CI167" s="76"/>
      <c r="CJ167" s="75"/>
      <c r="CK167" s="75"/>
      <c r="CL167" s="38"/>
      <c r="CM167" s="39"/>
      <c r="CN167" s="39"/>
      <c r="CO167" s="39"/>
      <c r="CP167" s="39"/>
      <c r="CQ167" s="39"/>
      <c r="CR167" s="39"/>
      <c r="CS167" s="39"/>
      <c r="CT167" s="116"/>
      <c r="CU167" s="53"/>
      <c r="CV167" s="54">
        <f t="shared" si="39"/>
        <v>0</v>
      </c>
      <c r="CW167" s="55" t="e">
        <f t="shared" si="64"/>
        <v>#VALUE!</v>
      </c>
      <c r="CX167" s="74" t="s">
        <v>87</v>
      </c>
      <c r="CY167" s="75"/>
      <c r="CZ167" s="75"/>
      <c r="DA167" s="75"/>
      <c r="DB167" s="75"/>
      <c r="DC167" s="76"/>
      <c r="DD167" s="75"/>
      <c r="DE167" s="75"/>
      <c r="DF167" s="38"/>
      <c r="DG167" s="39"/>
      <c r="DH167" s="39"/>
      <c r="DI167" s="39"/>
      <c r="DJ167" s="39"/>
      <c r="DK167" s="39"/>
      <c r="DL167" s="39"/>
      <c r="DM167" s="39"/>
      <c r="DN167" s="116"/>
      <c r="DO167" s="53"/>
      <c r="DP167" s="54">
        <f t="shared" si="41"/>
        <v>0</v>
      </c>
      <c r="DQ167" s="55" t="e">
        <f t="shared" si="65"/>
        <v>#VALUE!</v>
      </c>
    </row>
    <row r="168" spans="1:121" ht="15">
      <c r="A168" s="74" t="s">
        <v>88</v>
      </c>
      <c r="B168" s="75"/>
      <c r="C168" s="75"/>
      <c r="D168" s="75"/>
      <c r="E168" s="75"/>
      <c r="F168" s="76"/>
      <c r="G168" s="75"/>
      <c r="H168" s="75"/>
      <c r="I168" s="38"/>
      <c r="J168" s="39"/>
      <c r="K168" s="39"/>
      <c r="L168" s="39"/>
      <c r="M168" s="39"/>
      <c r="N168" s="39"/>
      <c r="O168" s="39"/>
      <c r="P168" s="39"/>
      <c r="Q168" s="116"/>
      <c r="R168" s="53"/>
      <c r="S168" s="54">
        <f t="shared" si="31"/>
        <v>0</v>
      </c>
      <c r="T168" s="55" t="e">
        <f t="shared" si="60"/>
        <v>#VALUE!</v>
      </c>
      <c r="V168" s="74" t="s">
        <v>88</v>
      </c>
      <c r="W168" s="75"/>
      <c r="X168" s="75"/>
      <c r="Y168" s="75"/>
      <c r="Z168" s="75"/>
      <c r="AA168" s="76"/>
      <c r="AB168" s="75"/>
      <c r="AC168" s="75"/>
      <c r="AD168" s="38"/>
      <c r="AE168" s="39"/>
      <c r="AF168" s="39"/>
      <c r="AG168" s="39"/>
      <c r="AH168" s="39"/>
      <c r="AI168" s="39"/>
      <c r="AJ168" s="39"/>
      <c r="AK168" s="39"/>
      <c r="AL168" s="116"/>
      <c r="AM168" s="53"/>
      <c r="AN168" s="54">
        <f t="shared" si="33"/>
        <v>0</v>
      </c>
      <c r="AO168" s="55" t="e">
        <f t="shared" si="61"/>
        <v>#VALUE!</v>
      </c>
      <c r="AP168" s="74" t="s">
        <v>88</v>
      </c>
      <c r="AQ168" s="75"/>
      <c r="AR168" s="75"/>
      <c r="AS168" s="75"/>
      <c r="AT168" s="75"/>
      <c r="AU168" s="76"/>
      <c r="AV168" s="75"/>
      <c r="AW168" s="75"/>
      <c r="AX168" s="38"/>
      <c r="AY168" s="39"/>
      <c r="AZ168" s="39"/>
      <c r="BA168" s="39"/>
      <c r="BB168" s="39"/>
      <c r="BC168" s="39"/>
      <c r="BD168" s="39"/>
      <c r="BE168" s="39"/>
      <c r="BF168" s="116"/>
      <c r="BG168" s="53"/>
      <c r="BH168" s="54">
        <f t="shared" si="35"/>
        <v>0</v>
      </c>
      <c r="BI168" s="55" t="e">
        <f t="shared" si="62"/>
        <v>#VALUE!</v>
      </c>
      <c r="BJ168" s="74" t="s">
        <v>88</v>
      </c>
      <c r="BK168" s="75"/>
      <c r="BL168" s="75"/>
      <c r="BM168" s="75"/>
      <c r="BN168" s="75"/>
      <c r="BO168" s="76"/>
      <c r="BP168" s="75"/>
      <c r="BQ168" s="75"/>
      <c r="BR168" s="38"/>
      <c r="BS168" s="39"/>
      <c r="BT168" s="39"/>
      <c r="BU168" s="39"/>
      <c r="BV168" s="39"/>
      <c r="BW168" s="39"/>
      <c r="BX168" s="39"/>
      <c r="BY168" s="39"/>
      <c r="BZ168" s="116"/>
      <c r="CA168" s="53"/>
      <c r="CB168" s="54">
        <f t="shared" si="37"/>
        <v>0</v>
      </c>
      <c r="CC168" s="55" t="e">
        <f t="shared" si="63"/>
        <v>#VALUE!</v>
      </c>
      <c r="CD168" s="74" t="s">
        <v>88</v>
      </c>
      <c r="CE168" s="75"/>
      <c r="CF168" s="75"/>
      <c r="CG168" s="75"/>
      <c r="CH168" s="75"/>
      <c r="CI168" s="76"/>
      <c r="CJ168" s="75"/>
      <c r="CK168" s="75"/>
      <c r="CL168" s="38"/>
      <c r="CM168" s="39"/>
      <c r="CN168" s="39"/>
      <c r="CO168" s="39"/>
      <c r="CP168" s="39"/>
      <c r="CQ168" s="39"/>
      <c r="CR168" s="39"/>
      <c r="CS168" s="39"/>
      <c r="CT168" s="116"/>
      <c r="CU168" s="53"/>
      <c r="CV168" s="54">
        <f t="shared" si="39"/>
        <v>0</v>
      </c>
      <c r="CW168" s="55" t="e">
        <f t="shared" si="64"/>
        <v>#VALUE!</v>
      </c>
      <c r="CX168" s="74" t="s">
        <v>88</v>
      </c>
      <c r="CY168" s="75"/>
      <c r="CZ168" s="75"/>
      <c r="DA168" s="75"/>
      <c r="DB168" s="75"/>
      <c r="DC168" s="76"/>
      <c r="DD168" s="75"/>
      <c r="DE168" s="75"/>
      <c r="DF168" s="38"/>
      <c r="DG168" s="39"/>
      <c r="DH168" s="39"/>
      <c r="DI168" s="39"/>
      <c r="DJ168" s="39"/>
      <c r="DK168" s="39"/>
      <c r="DL168" s="39"/>
      <c r="DM168" s="39"/>
      <c r="DN168" s="116"/>
      <c r="DO168" s="53"/>
      <c r="DP168" s="54">
        <f t="shared" si="41"/>
        <v>0</v>
      </c>
      <c r="DQ168" s="55" t="e">
        <f t="shared" si="65"/>
        <v>#VALUE!</v>
      </c>
    </row>
    <row r="169" spans="1:121" ht="15">
      <c r="A169" s="74" t="s">
        <v>89</v>
      </c>
      <c r="B169" s="75"/>
      <c r="C169" s="75"/>
      <c r="D169" s="75"/>
      <c r="E169" s="75"/>
      <c r="F169" s="76"/>
      <c r="G169" s="75"/>
      <c r="H169" s="75"/>
      <c r="I169" s="38"/>
      <c r="J169" s="39"/>
      <c r="K169" s="39"/>
      <c r="L169" s="39"/>
      <c r="M169" s="39"/>
      <c r="N169" s="39"/>
      <c r="O169" s="39"/>
      <c r="P169" s="39"/>
      <c r="Q169" s="116"/>
      <c r="R169" s="53"/>
      <c r="S169" s="54">
        <f t="shared" si="31"/>
        <v>0</v>
      </c>
      <c r="T169" s="55" t="e">
        <f t="shared" si="60"/>
        <v>#VALUE!</v>
      </c>
      <c r="V169" s="74" t="s">
        <v>89</v>
      </c>
      <c r="W169" s="75"/>
      <c r="X169" s="75"/>
      <c r="Y169" s="75"/>
      <c r="Z169" s="75"/>
      <c r="AA169" s="76"/>
      <c r="AB169" s="75"/>
      <c r="AC169" s="75"/>
      <c r="AD169" s="38"/>
      <c r="AE169" s="39"/>
      <c r="AF169" s="39"/>
      <c r="AG169" s="39"/>
      <c r="AH169" s="39"/>
      <c r="AI169" s="39"/>
      <c r="AJ169" s="39"/>
      <c r="AK169" s="39"/>
      <c r="AL169" s="116"/>
      <c r="AM169" s="53"/>
      <c r="AN169" s="54">
        <f t="shared" si="33"/>
        <v>0</v>
      </c>
      <c r="AO169" s="55" t="e">
        <f t="shared" si="61"/>
        <v>#VALUE!</v>
      </c>
      <c r="AP169" s="74" t="s">
        <v>89</v>
      </c>
      <c r="AQ169" s="75"/>
      <c r="AR169" s="75"/>
      <c r="AS169" s="75"/>
      <c r="AT169" s="75"/>
      <c r="AU169" s="76"/>
      <c r="AV169" s="75"/>
      <c r="AW169" s="75"/>
      <c r="AX169" s="38"/>
      <c r="AY169" s="39"/>
      <c r="AZ169" s="39"/>
      <c r="BA169" s="39"/>
      <c r="BB169" s="39"/>
      <c r="BC169" s="39"/>
      <c r="BD169" s="39"/>
      <c r="BE169" s="39"/>
      <c r="BF169" s="116"/>
      <c r="BG169" s="53"/>
      <c r="BH169" s="54">
        <f t="shared" si="35"/>
        <v>0</v>
      </c>
      <c r="BI169" s="55" t="e">
        <f t="shared" si="62"/>
        <v>#VALUE!</v>
      </c>
      <c r="BJ169" s="74" t="s">
        <v>89</v>
      </c>
      <c r="BK169" s="75"/>
      <c r="BL169" s="75"/>
      <c r="BM169" s="75"/>
      <c r="BN169" s="75"/>
      <c r="BO169" s="76"/>
      <c r="BP169" s="75"/>
      <c r="BQ169" s="75"/>
      <c r="BR169" s="38"/>
      <c r="BS169" s="39"/>
      <c r="BT169" s="39"/>
      <c r="BU169" s="39"/>
      <c r="BV169" s="39"/>
      <c r="BW169" s="39"/>
      <c r="BX169" s="39"/>
      <c r="BY169" s="39"/>
      <c r="BZ169" s="116"/>
      <c r="CA169" s="53"/>
      <c r="CB169" s="54">
        <f t="shared" si="37"/>
        <v>0</v>
      </c>
      <c r="CC169" s="55" t="e">
        <f t="shared" si="63"/>
        <v>#VALUE!</v>
      </c>
      <c r="CD169" s="74" t="s">
        <v>89</v>
      </c>
      <c r="CE169" s="75"/>
      <c r="CF169" s="75"/>
      <c r="CG169" s="75"/>
      <c r="CH169" s="75"/>
      <c r="CI169" s="76"/>
      <c r="CJ169" s="75"/>
      <c r="CK169" s="75"/>
      <c r="CL169" s="38"/>
      <c r="CM169" s="39"/>
      <c r="CN169" s="39"/>
      <c r="CO169" s="39"/>
      <c r="CP169" s="39"/>
      <c r="CQ169" s="39"/>
      <c r="CR169" s="39"/>
      <c r="CS169" s="39"/>
      <c r="CT169" s="116"/>
      <c r="CU169" s="53"/>
      <c r="CV169" s="54">
        <f t="shared" si="39"/>
        <v>0</v>
      </c>
      <c r="CW169" s="55" t="e">
        <f t="shared" si="64"/>
        <v>#VALUE!</v>
      </c>
      <c r="CX169" s="74" t="s">
        <v>89</v>
      </c>
      <c r="CY169" s="75"/>
      <c r="CZ169" s="75"/>
      <c r="DA169" s="75"/>
      <c r="DB169" s="75"/>
      <c r="DC169" s="76"/>
      <c r="DD169" s="75"/>
      <c r="DE169" s="75"/>
      <c r="DF169" s="38"/>
      <c r="DG169" s="39"/>
      <c r="DH169" s="39"/>
      <c r="DI169" s="39"/>
      <c r="DJ169" s="39"/>
      <c r="DK169" s="39"/>
      <c r="DL169" s="39"/>
      <c r="DM169" s="39"/>
      <c r="DN169" s="116"/>
      <c r="DO169" s="53"/>
      <c r="DP169" s="54">
        <f t="shared" si="41"/>
        <v>0</v>
      </c>
      <c r="DQ169" s="55" t="e">
        <f t="shared" si="65"/>
        <v>#VALUE!</v>
      </c>
    </row>
    <row r="170" spans="1:121" ht="15">
      <c r="A170" s="74" t="s">
        <v>90</v>
      </c>
      <c r="B170" s="75"/>
      <c r="C170" s="75"/>
      <c r="D170" s="75"/>
      <c r="E170" s="75"/>
      <c r="F170" s="76"/>
      <c r="G170" s="75"/>
      <c r="H170" s="75"/>
      <c r="I170" s="38"/>
      <c r="J170" s="39"/>
      <c r="K170" s="39"/>
      <c r="L170" s="39"/>
      <c r="M170" s="39"/>
      <c r="N170" s="39"/>
      <c r="O170" s="39"/>
      <c r="P170" s="39"/>
      <c r="Q170" s="116"/>
      <c r="R170" s="53"/>
      <c r="S170" s="54">
        <f t="shared" si="31"/>
        <v>0</v>
      </c>
      <c r="T170" s="55" t="e">
        <f t="shared" si="60"/>
        <v>#VALUE!</v>
      </c>
      <c r="V170" s="74" t="s">
        <v>90</v>
      </c>
      <c r="W170" s="75"/>
      <c r="X170" s="75"/>
      <c r="Y170" s="75"/>
      <c r="Z170" s="75"/>
      <c r="AA170" s="76"/>
      <c r="AB170" s="75"/>
      <c r="AC170" s="75"/>
      <c r="AD170" s="38"/>
      <c r="AE170" s="39"/>
      <c r="AF170" s="39"/>
      <c r="AG170" s="39"/>
      <c r="AH170" s="39"/>
      <c r="AI170" s="39"/>
      <c r="AJ170" s="39"/>
      <c r="AK170" s="39"/>
      <c r="AL170" s="116"/>
      <c r="AM170" s="53"/>
      <c r="AN170" s="54">
        <f t="shared" si="33"/>
        <v>0</v>
      </c>
      <c r="AO170" s="55" t="e">
        <f t="shared" si="61"/>
        <v>#VALUE!</v>
      </c>
      <c r="AP170" s="74" t="s">
        <v>90</v>
      </c>
      <c r="AQ170" s="75"/>
      <c r="AR170" s="75"/>
      <c r="AS170" s="75"/>
      <c r="AT170" s="75"/>
      <c r="AU170" s="76"/>
      <c r="AV170" s="75"/>
      <c r="AW170" s="75"/>
      <c r="AX170" s="38"/>
      <c r="AY170" s="39"/>
      <c r="AZ170" s="39"/>
      <c r="BA170" s="39"/>
      <c r="BB170" s="39"/>
      <c r="BC170" s="39"/>
      <c r="BD170" s="39"/>
      <c r="BE170" s="39"/>
      <c r="BF170" s="116"/>
      <c r="BG170" s="53"/>
      <c r="BH170" s="54">
        <f t="shared" si="35"/>
        <v>0</v>
      </c>
      <c r="BI170" s="55" t="e">
        <f t="shared" si="62"/>
        <v>#VALUE!</v>
      </c>
      <c r="BJ170" s="74" t="s">
        <v>90</v>
      </c>
      <c r="BK170" s="75"/>
      <c r="BL170" s="75"/>
      <c r="BM170" s="75"/>
      <c r="BN170" s="75"/>
      <c r="BO170" s="76"/>
      <c r="BP170" s="75"/>
      <c r="BQ170" s="75"/>
      <c r="BR170" s="38"/>
      <c r="BS170" s="39"/>
      <c r="BT170" s="39"/>
      <c r="BU170" s="39"/>
      <c r="BV170" s="39"/>
      <c r="BW170" s="39"/>
      <c r="BX170" s="39"/>
      <c r="BY170" s="39"/>
      <c r="BZ170" s="116"/>
      <c r="CA170" s="53"/>
      <c r="CB170" s="54">
        <f t="shared" si="37"/>
        <v>0</v>
      </c>
      <c r="CC170" s="55" t="e">
        <f t="shared" si="63"/>
        <v>#VALUE!</v>
      </c>
      <c r="CD170" s="74" t="s">
        <v>90</v>
      </c>
      <c r="CE170" s="75"/>
      <c r="CF170" s="75"/>
      <c r="CG170" s="75"/>
      <c r="CH170" s="75"/>
      <c r="CI170" s="76"/>
      <c r="CJ170" s="75"/>
      <c r="CK170" s="75"/>
      <c r="CL170" s="38"/>
      <c r="CM170" s="39"/>
      <c r="CN170" s="39"/>
      <c r="CO170" s="39"/>
      <c r="CP170" s="39"/>
      <c r="CQ170" s="39"/>
      <c r="CR170" s="39"/>
      <c r="CS170" s="39"/>
      <c r="CT170" s="116"/>
      <c r="CU170" s="53"/>
      <c r="CV170" s="54">
        <f t="shared" si="39"/>
        <v>0</v>
      </c>
      <c r="CW170" s="55" t="e">
        <f t="shared" si="64"/>
        <v>#VALUE!</v>
      </c>
      <c r="CX170" s="74" t="s">
        <v>90</v>
      </c>
      <c r="CY170" s="75"/>
      <c r="CZ170" s="75"/>
      <c r="DA170" s="75"/>
      <c r="DB170" s="75"/>
      <c r="DC170" s="76"/>
      <c r="DD170" s="75"/>
      <c r="DE170" s="75"/>
      <c r="DF170" s="38"/>
      <c r="DG170" s="39"/>
      <c r="DH170" s="39"/>
      <c r="DI170" s="39"/>
      <c r="DJ170" s="39"/>
      <c r="DK170" s="39"/>
      <c r="DL170" s="39"/>
      <c r="DM170" s="39"/>
      <c r="DN170" s="116"/>
      <c r="DO170" s="53"/>
      <c r="DP170" s="54">
        <f t="shared" si="41"/>
        <v>0</v>
      </c>
      <c r="DQ170" s="55" t="e">
        <f t="shared" si="65"/>
        <v>#VALUE!</v>
      </c>
    </row>
    <row r="171" spans="1:121" ht="15">
      <c r="A171" s="74" t="s">
        <v>91</v>
      </c>
      <c r="B171" s="75"/>
      <c r="C171" s="75"/>
      <c r="D171" s="75"/>
      <c r="E171" s="75"/>
      <c r="F171" s="76"/>
      <c r="G171" s="75"/>
      <c r="H171" s="75"/>
      <c r="I171" s="38"/>
      <c r="J171" s="39"/>
      <c r="K171" s="39"/>
      <c r="L171" s="39"/>
      <c r="M171" s="39"/>
      <c r="N171" s="39"/>
      <c r="O171" s="39"/>
      <c r="P171" s="39"/>
      <c r="Q171" s="116"/>
      <c r="R171" s="53"/>
      <c r="S171" s="54">
        <f t="shared" si="31"/>
        <v>0</v>
      </c>
      <c r="T171" s="55" t="e">
        <f t="shared" si="60"/>
        <v>#VALUE!</v>
      </c>
      <c r="V171" s="74" t="s">
        <v>91</v>
      </c>
      <c r="W171" s="75"/>
      <c r="X171" s="75"/>
      <c r="Y171" s="75"/>
      <c r="Z171" s="75"/>
      <c r="AA171" s="76"/>
      <c r="AB171" s="75"/>
      <c r="AC171" s="75"/>
      <c r="AD171" s="38"/>
      <c r="AE171" s="39"/>
      <c r="AF171" s="39"/>
      <c r="AG171" s="39"/>
      <c r="AH171" s="39"/>
      <c r="AI171" s="39"/>
      <c r="AJ171" s="39"/>
      <c r="AK171" s="39"/>
      <c r="AL171" s="116"/>
      <c r="AM171" s="53"/>
      <c r="AN171" s="54">
        <f t="shared" si="33"/>
        <v>0</v>
      </c>
      <c r="AO171" s="55" t="e">
        <f t="shared" si="61"/>
        <v>#VALUE!</v>
      </c>
      <c r="AP171" s="74" t="s">
        <v>91</v>
      </c>
      <c r="AQ171" s="75"/>
      <c r="AR171" s="75"/>
      <c r="AS171" s="75"/>
      <c r="AT171" s="75"/>
      <c r="AU171" s="76"/>
      <c r="AV171" s="75"/>
      <c r="AW171" s="75"/>
      <c r="AX171" s="38"/>
      <c r="AY171" s="39"/>
      <c r="AZ171" s="39"/>
      <c r="BA171" s="39"/>
      <c r="BB171" s="39"/>
      <c r="BC171" s="39"/>
      <c r="BD171" s="39"/>
      <c r="BE171" s="39"/>
      <c r="BF171" s="116"/>
      <c r="BG171" s="53"/>
      <c r="BH171" s="54">
        <f t="shared" si="35"/>
        <v>0</v>
      </c>
      <c r="BI171" s="55" t="e">
        <f t="shared" si="62"/>
        <v>#VALUE!</v>
      </c>
      <c r="BJ171" s="74" t="s">
        <v>91</v>
      </c>
      <c r="BK171" s="75"/>
      <c r="BL171" s="75"/>
      <c r="BM171" s="75"/>
      <c r="BN171" s="75"/>
      <c r="BO171" s="76"/>
      <c r="BP171" s="75"/>
      <c r="BQ171" s="75"/>
      <c r="BR171" s="38"/>
      <c r="BS171" s="39"/>
      <c r="BT171" s="39"/>
      <c r="BU171" s="39"/>
      <c r="BV171" s="39"/>
      <c r="BW171" s="39"/>
      <c r="BX171" s="39"/>
      <c r="BY171" s="39"/>
      <c r="BZ171" s="116"/>
      <c r="CA171" s="53"/>
      <c r="CB171" s="54">
        <f t="shared" si="37"/>
        <v>0</v>
      </c>
      <c r="CC171" s="55" t="e">
        <f t="shared" si="63"/>
        <v>#VALUE!</v>
      </c>
      <c r="CD171" s="74" t="s">
        <v>91</v>
      </c>
      <c r="CE171" s="75"/>
      <c r="CF171" s="75"/>
      <c r="CG171" s="75"/>
      <c r="CH171" s="75"/>
      <c r="CI171" s="76"/>
      <c r="CJ171" s="75"/>
      <c r="CK171" s="75"/>
      <c r="CL171" s="38"/>
      <c r="CM171" s="39"/>
      <c r="CN171" s="39"/>
      <c r="CO171" s="39"/>
      <c r="CP171" s="39"/>
      <c r="CQ171" s="39"/>
      <c r="CR171" s="39"/>
      <c r="CS171" s="39"/>
      <c r="CT171" s="116"/>
      <c r="CU171" s="53"/>
      <c r="CV171" s="54">
        <f t="shared" si="39"/>
        <v>0</v>
      </c>
      <c r="CW171" s="55" t="e">
        <f t="shared" si="64"/>
        <v>#VALUE!</v>
      </c>
      <c r="CX171" s="74" t="s">
        <v>91</v>
      </c>
      <c r="CY171" s="75"/>
      <c r="CZ171" s="75"/>
      <c r="DA171" s="75"/>
      <c r="DB171" s="75"/>
      <c r="DC171" s="76"/>
      <c r="DD171" s="75"/>
      <c r="DE171" s="75"/>
      <c r="DF171" s="38"/>
      <c r="DG171" s="39"/>
      <c r="DH171" s="39"/>
      <c r="DI171" s="39"/>
      <c r="DJ171" s="39"/>
      <c r="DK171" s="39"/>
      <c r="DL171" s="39"/>
      <c r="DM171" s="39"/>
      <c r="DN171" s="116"/>
      <c r="DO171" s="53"/>
      <c r="DP171" s="54">
        <f t="shared" si="41"/>
        <v>0</v>
      </c>
      <c r="DQ171" s="55" t="e">
        <f t="shared" si="65"/>
        <v>#VALUE!</v>
      </c>
    </row>
    <row r="172" spans="1:121" ht="15">
      <c r="A172" s="74" t="s">
        <v>92</v>
      </c>
      <c r="B172" s="75"/>
      <c r="C172" s="75"/>
      <c r="D172" s="75"/>
      <c r="E172" s="75"/>
      <c r="F172" s="76"/>
      <c r="G172" s="75"/>
      <c r="H172" s="75"/>
      <c r="I172" s="38"/>
      <c r="J172" s="39"/>
      <c r="K172" s="39"/>
      <c r="L172" s="39"/>
      <c r="M172" s="39"/>
      <c r="N172" s="39"/>
      <c r="O172" s="39"/>
      <c r="P172" s="39"/>
      <c r="Q172" s="116"/>
      <c r="R172" s="53"/>
      <c r="S172" s="54">
        <f t="shared" si="31"/>
        <v>0</v>
      </c>
      <c r="T172" s="55" t="e">
        <f t="shared" si="60"/>
        <v>#VALUE!</v>
      </c>
      <c r="V172" s="74" t="s">
        <v>92</v>
      </c>
      <c r="W172" s="75"/>
      <c r="X172" s="75"/>
      <c r="Y172" s="75"/>
      <c r="Z172" s="75"/>
      <c r="AA172" s="76"/>
      <c r="AB172" s="75"/>
      <c r="AC172" s="75"/>
      <c r="AD172" s="38"/>
      <c r="AE172" s="39"/>
      <c r="AF172" s="39"/>
      <c r="AG172" s="39"/>
      <c r="AH172" s="39"/>
      <c r="AI172" s="39"/>
      <c r="AJ172" s="39"/>
      <c r="AK172" s="39"/>
      <c r="AL172" s="116"/>
      <c r="AM172" s="53"/>
      <c r="AN172" s="54">
        <f t="shared" si="33"/>
        <v>0</v>
      </c>
      <c r="AO172" s="55" t="e">
        <f t="shared" si="61"/>
        <v>#VALUE!</v>
      </c>
      <c r="AP172" s="74" t="s">
        <v>92</v>
      </c>
      <c r="AQ172" s="75"/>
      <c r="AR172" s="75"/>
      <c r="AS172" s="75"/>
      <c r="AT172" s="75"/>
      <c r="AU172" s="76"/>
      <c r="AV172" s="75"/>
      <c r="AW172" s="75"/>
      <c r="AX172" s="38"/>
      <c r="AY172" s="39"/>
      <c r="AZ172" s="39"/>
      <c r="BA172" s="39"/>
      <c r="BB172" s="39"/>
      <c r="BC172" s="39"/>
      <c r="BD172" s="39"/>
      <c r="BE172" s="39"/>
      <c r="BF172" s="116"/>
      <c r="BG172" s="53"/>
      <c r="BH172" s="54">
        <f t="shared" si="35"/>
        <v>0</v>
      </c>
      <c r="BI172" s="55" t="e">
        <f t="shared" si="62"/>
        <v>#VALUE!</v>
      </c>
      <c r="BJ172" s="74" t="s">
        <v>92</v>
      </c>
      <c r="BK172" s="75"/>
      <c r="BL172" s="75"/>
      <c r="BM172" s="75"/>
      <c r="BN172" s="75"/>
      <c r="BO172" s="76"/>
      <c r="BP172" s="75"/>
      <c r="BQ172" s="75"/>
      <c r="BR172" s="38"/>
      <c r="BS172" s="39"/>
      <c r="BT172" s="39"/>
      <c r="BU172" s="39"/>
      <c r="BV172" s="39"/>
      <c r="BW172" s="39"/>
      <c r="BX172" s="39"/>
      <c r="BY172" s="39"/>
      <c r="BZ172" s="116"/>
      <c r="CA172" s="53"/>
      <c r="CB172" s="54">
        <f t="shared" si="37"/>
        <v>0</v>
      </c>
      <c r="CC172" s="55" t="e">
        <f t="shared" si="63"/>
        <v>#VALUE!</v>
      </c>
      <c r="CD172" s="74" t="s">
        <v>92</v>
      </c>
      <c r="CE172" s="75"/>
      <c r="CF172" s="75"/>
      <c r="CG172" s="75"/>
      <c r="CH172" s="75"/>
      <c r="CI172" s="76"/>
      <c r="CJ172" s="75"/>
      <c r="CK172" s="75"/>
      <c r="CL172" s="38"/>
      <c r="CM172" s="39"/>
      <c r="CN172" s="39"/>
      <c r="CO172" s="39"/>
      <c r="CP172" s="39"/>
      <c r="CQ172" s="39"/>
      <c r="CR172" s="39"/>
      <c r="CS172" s="39"/>
      <c r="CT172" s="116"/>
      <c r="CU172" s="53"/>
      <c r="CV172" s="54">
        <f t="shared" si="39"/>
        <v>0</v>
      </c>
      <c r="CW172" s="55" t="e">
        <f t="shared" si="64"/>
        <v>#VALUE!</v>
      </c>
      <c r="CX172" s="74" t="s">
        <v>92</v>
      </c>
      <c r="CY172" s="75"/>
      <c r="CZ172" s="75"/>
      <c r="DA172" s="75"/>
      <c r="DB172" s="75"/>
      <c r="DC172" s="76"/>
      <c r="DD172" s="75"/>
      <c r="DE172" s="75"/>
      <c r="DF172" s="38"/>
      <c r="DG172" s="39"/>
      <c r="DH172" s="39"/>
      <c r="DI172" s="39"/>
      <c r="DJ172" s="39"/>
      <c r="DK172" s="39"/>
      <c r="DL172" s="39"/>
      <c r="DM172" s="39"/>
      <c r="DN172" s="116"/>
      <c r="DO172" s="53"/>
      <c r="DP172" s="54">
        <f t="shared" si="41"/>
        <v>0</v>
      </c>
      <c r="DQ172" s="55" t="e">
        <f t="shared" si="65"/>
        <v>#VALUE!</v>
      </c>
    </row>
    <row r="173" spans="1:121" ht="15">
      <c r="A173" s="74"/>
      <c r="B173" s="75"/>
      <c r="C173" s="75"/>
      <c r="D173" s="75"/>
      <c r="E173" s="75"/>
      <c r="F173" s="76"/>
      <c r="G173" s="75"/>
      <c r="H173" s="75"/>
      <c r="I173" s="69"/>
      <c r="J173" s="70"/>
      <c r="K173" s="70"/>
      <c r="L173" s="70"/>
      <c r="M173" s="70"/>
      <c r="N173" s="70"/>
      <c r="O173" s="17"/>
      <c r="P173" s="17"/>
      <c r="Q173" s="116"/>
      <c r="R173" s="53"/>
      <c r="S173" s="54">
        <f t="shared" si="31"/>
        <v>0</v>
      </c>
      <c r="T173" s="55">
        <v>0</v>
      </c>
      <c r="V173" s="74"/>
      <c r="W173" s="75"/>
      <c r="X173" s="75"/>
      <c r="Y173" s="75"/>
      <c r="Z173" s="75"/>
      <c r="AA173" s="76"/>
      <c r="AB173" s="75"/>
      <c r="AC173" s="75"/>
      <c r="AD173" s="69"/>
      <c r="AE173" s="70"/>
      <c r="AF173" s="70"/>
      <c r="AG173" s="70"/>
      <c r="AH173" s="70"/>
      <c r="AI173" s="70"/>
      <c r="AJ173" s="17"/>
      <c r="AK173" s="17"/>
      <c r="AL173" s="116"/>
      <c r="AM173" s="53"/>
      <c r="AN173" s="54">
        <f t="shared" si="33"/>
        <v>0</v>
      </c>
      <c r="AO173" s="55">
        <v>0</v>
      </c>
      <c r="AP173" s="74"/>
      <c r="AQ173" s="75"/>
      <c r="AR173" s="75"/>
      <c r="AS173" s="75"/>
      <c r="AT173" s="75"/>
      <c r="AU173" s="76"/>
      <c r="AV173" s="75"/>
      <c r="AW173" s="75"/>
      <c r="AX173" s="69"/>
      <c r="AY173" s="70"/>
      <c r="AZ173" s="70"/>
      <c r="BA173" s="70"/>
      <c r="BB173" s="70"/>
      <c r="BC173" s="70"/>
      <c r="BD173" s="17"/>
      <c r="BE173" s="17"/>
      <c r="BF173" s="116"/>
      <c r="BG173" s="53"/>
      <c r="BH173" s="54">
        <f t="shared" si="35"/>
        <v>0</v>
      </c>
      <c r="BI173" s="55">
        <v>0</v>
      </c>
      <c r="BJ173" s="74"/>
      <c r="BK173" s="75"/>
      <c r="BL173" s="75"/>
      <c r="BM173" s="75"/>
      <c r="BN173" s="75"/>
      <c r="BO173" s="76"/>
      <c r="BP173" s="75"/>
      <c r="BQ173" s="75"/>
      <c r="BR173" s="69"/>
      <c r="BS173" s="70"/>
      <c r="BT173" s="70"/>
      <c r="BU173" s="70"/>
      <c r="BV173" s="70"/>
      <c r="BW173" s="70"/>
      <c r="BX173" s="17"/>
      <c r="BY173" s="17"/>
      <c r="BZ173" s="116"/>
      <c r="CA173" s="53"/>
      <c r="CB173" s="54">
        <f t="shared" si="37"/>
        <v>0</v>
      </c>
      <c r="CC173" s="55">
        <v>0</v>
      </c>
      <c r="CD173" s="74"/>
      <c r="CE173" s="75"/>
      <c r="CF173" s="75"/>
      <c r="CG173" s="75"/>
      <c r="CH173" s="75"/>
      <c r="CI173" s="76"/>
      <c r="CJ173" s="75"/>
      <c r="CK173" s="75"/>
      <c r="CL173" s="69"/>
      <c r="CM173" s="70"/>
      <c r="CN173" s="70"/>
      <c r="CO173" s="70"/>
      <c r="CP173" s="70"/>
      <c r="CQ173" s="70"/>
      <c r="CR173" s="17"/>
      <c r="CS173" s="17"/>
      <c r="CT173" s="116"/>
      <c r="CU173" s="53"/>
      <c r="CV173" s="54">
        <f t="shared" si="39"/>
        <v>0</v>
      </c>
      <c r="CW173" s="55">
        <v>0</v>
      </c>
      <c r="CX173" s="74"/>
      <c r="CY173" s="75"/>
      <c r="CZ173" s="75"/>
      <c r="DA173" s="75"/>
      <c r="DB173" s="75"/>
      <c r="DC173" s="76"/>
      <c r="DD173" s="75"/>
      <c r="DE173" s="75"/>
      <c r="DF173" s="69"/>
      <c r="DG173" s="70"/>
      <c r="DH173" s="70"/>
      <c r="DI173" s="70"/>
      <c r="DJ173" s="70"/>
      <c r="DK173" s="70"/>
      <c r="DL173" s="17"/>
      <c r="DM173" s="17"/>
      <c r="DN173" s="116"/>
      <c r="DO173" s="53"/>
      <c r="DP173" s="54">
        <f t="shared" si="41"/>
        <v>0</v>
      </c>
      <c r="DQ173" s="55">
        <v>0</v>
      </c>
    </row>
    <row r="174" spans="1:121" ht="15">
      <c r="A174" s="70"/>
      <c r="B174" s="70"/>
      <c r="C174" s="70"/>
      <c r="D174" s="70"/>
      <c r="E174" s="70"/>
      <c r="F174" s="69"/>
      <c r="G174" s="68"/>
      <c r="H174" s="68"/>
      <c r="I174" s="38"/>
      <c r="J174" s="39"/>
      <c r="K174" s="39"/>
      <c r="L174" s="39"/>
      <c r="M174" s="39"/>
      <c r="N174" s="39" t="s">
        <v>36</v>
      </c>
      <c r="O174" s="39" t="s">
        <v>73</v>
      </c>
      <c r="P174" s="39" t="s">
        <v>188</v>
      </c>
      <c r="Q174" s="116">
        <v>6</v>
      </c>
      <c r="R174" s="53">
        <v>1000</v>
      </c>
      <c r="S174" s="54">
        <f t="shared" si="31"/>
        <v>6</v>
      </c>
      <c r="T174" s="55">
        <f t="shared" ref="T174:T235" si="66">S174+T173</f>
        <v>6</v>
      </c>
      <c r="V174" s="70"/>
      <c r="W174" s="70"/>
      <c r="X174" s="70"/>
      <c r="Y174" s="70"/>
      <c r="Z174" s="70"/>
      <c r="AA174" s="69"/>
      <c r="AB174" s="68"/>
      <c r="AC174" s="68"/>
      <c r="AD174" s="38"/>
      <c r="AE174" s="39"/>
      <c r="AF174" s="39"/>
      <c r="AG174" s="39"/>
      <c r="AH174" s="39"/>
      <c r="AI174" s="39" t="s">
        <v>36</v>
      </c>
      <c r="AJ174" s="39" t="s">
        <v>73</v>
      </c>
      <c r="AK174" s="39" t="s">
        <v>188</v>
      </c>
      <c r="AL174" s="116">
        <v>6</v>
      </c>
      <c r="AM174" s="53">
        <v>1000</v>
      </c>
      <c r="AN174" s="54">
        <f t="shared" si="33"/>
        <v>6</v>
      </c>
      <c r="AO174" s="55">
        <f t="shared" ref="AO174:AO235" si="67">AN174+AO173</f>
        <v>6</v>
      </c>
      <c r="AP174" s="70"/>
      <c r="AQ174" s="70"/>
      <c r="AR174" s="70"/>
      <c r="AS174" s="70"/>
      <c r="AT174" s="70"/>
      <c r="AU174" s="69"/>
      <c r="AV174" s="68"/>
      <c r="AW174" s="68"/>
      <c r="AX174" s="38"/>
      <c r="AY174" s="39"/>
      <c r="AZ174" s="39"/>
      <c r="BA174" s="39"/>
      <c r="BB174" s="39"/>
      <c r="BC174" s="39" t="s">
        <v>36</v>
      </c>
      <c r="BD174" s="39" t="s">
        <v>73</v>
      </c>
      <c r="BE174" s="39" t="s">
        <v>188</v>
      </c>
      <c r="BF174" s="116">
        <v>6</v>
      </c>
      <c r="BG174" s="53">
        <v>1000</v>
      </c>
      <c r="BH174" s="54">
        <f t="shared" si="35"/>
        <v>6</v>
      </c>
      <c r="BI174" s="55">
        <f t="shared" ref="BI174:BI235" si="68">BH174+BI173</f>
        <v>6</v>
      </c>
      <c r="BJ174" s="70"/>
      <c r="BK174" s="70"/>
      <c r="BL174" s="70"/>
      <c r="BM174" s="70"/>
      <c r="BN174" s="70"/>
      <c r="BO174" s="69"/>
      <c r="BP174" s="68"/>
      <c r="BQ174" s="68"/>
      <c r="BR174" s="38"/>
      <c r="BS174" s="39"/>
      <c r="BT174" s="39"/>
      <c r="BU174" s="39"/>
      <c r="BV174" s="39"/>
      <c r="BW174" s="39" t="s">
        <v>36</v>
      </c>
      <c r="BX174" s="39" t="s">
        <v>73</v>
      </c>
      <c r="BY174" s="39" t="s">
        <v>188</v>
      </c>
      <c r="BZ174" s="116">
        <v>6</v>
      </c>
      <c r="CA174" s="53">
        <v>1000</v>
      </c>
      <c r="CB174" s="54">
        <f t="shared" si="37"/>
        <v>6</v>
      </c>
      <c r="CC174" s="55">
        <f t="shared" ref="CC174:CC235" si="69">CB174+CC173</f>
        <v>6</v>
      </c>
      <c r="CD174" s="70"/>
      <c r="CE174" s="70"/>
      <c r="CF174" s="70"/>
      <c r="CG174" s="70"/>
      <c r="CH174" s="70"/>
      <c r="CI174" s="69"/>
      <c r="CJ174" s="68"/>
      <c r="CK174" s="68"/>
      <c r="CL174" s="38"/>
      <c r="CM174" s="39"/>
      <c r="CN174" s="39"/>
      <c r="CO174" s="39"/>
      <c r="CP174" s="39"/>
      <c r="CQ174" s="39" t="s">
        <v>36</v>
      </c>
      <c r="CR174" s="39" t="s">
        <v>73</v>
      </c>
      <c r="CS174" s="39" t="s">
        <v>188</v>
      </c>
      <c r="CT174" s="116">
        <v>6</v>
      </c>
      <c r="CU174" s="53">
        <v>1000</v>
      </c>
      <c r="CV174" s="54">
        <f t="shared" si="39"/>
        <v>6</v>
      </c>
      <c r="CW174" s="55">
        <f t="shared" ref="CW174:CW235" si="70">CV174+CW173</f>
        <v>6</v>
      </c>
      <c r="CX174" s="70"/>
      <c r="CY174" s="70"/>
      <c r="CZ174" s="70"/>
      <c r="DA174" s="70"/>
      <c r="DB174" s="70"/>
      <c r="DC174" s="69"/>
      <c r="DD174" s="68"/>
      <c r="DE174" s="68"/>
      <c r="DF174" s="38"/>
      <c r="DG174" s="39"/>
      <c r="DH174" s="39"/>
      <c r="DI174" s="39"/>
      <c r="DJ174" s="39"/>
      <c r="DK174" s="39" t="s">
        <v>36</v>
      </c>
      <c r="DL174" s="39" t="s">
        <v>73</v>
      </c>
      <c r="DM174" s="39" t="s">
        <v>188</v>
      </c>
      <c r="DN174" s="116">
        <v>6</v>
      </c>
      <c r="DO174" s="53">
        <v>1000</v>
      </c>
      <c r="DP174" s="54">
        <f t="shared" si="41"/>
        <v>6</v>
      </c>
      <c r="DQ174" s="55">
        <f t="shared" ref="DQ174:DQ235" si="71">DP174+DQ173</f>
        <v>6</v>
      </c>
    </row>
    <row r="175" spans="1:121" ht="15">
      <c r="A175" s="56" t="s">
        <v>93</v>
      </c>
      <c r="B175" s="61"/>
      <c r="C175" s="61"/>
      <c r="D175" s="61"/>
      <c r="E175" s="61"/>
      <c r="F175" s="46"/>
      <c r="G175" s="61"/>
      <c r="H175" s="61"/>
      <c r="I175" s="38"/>
      <c r="J175" s="39"/>
      <c r="K175" s="39"/>
      <c r="L175" s="39"/>
      <c r="M175" s="39"/>
      <c r="N175" s="39" t="s">
        <v>36</v>
      </c>
      <c r="O175" s="39" t="s">
        <v>78</v>
      </c>
      <c r="P175" s="39" t="s">
        <v>189</v>
      </c>
      <c r="Q175" s="116">
        <v>22</v>
      </c>
      <c r="R175" s="53">
        <v>1000</v>
      </c>
      <c r="S175" s="54">
        <f t="shared" si="31"/>
        <v>22</v>
      </c>
      <c r="T175" s="55">
        <f t="shared" si="66"/>
        <v>28</v>
      </c>
      <c r="V175" s="56" t="s">
        <v>93</v>
      </c>
      <c r="W175" s="61"/>
      <c r="X175" s="61"/>
      <c r="Y175" s="61"/>
      <c r="Z175" s="61"/>
      <c r="AA175" s="46"/>
      <c r="AB175" s="61"/>
      <c r="AC175" s="61"/>
      <c r="AD175" s="38"/>
      <c r="AE175" s="39"/>
      <c r="AF175" s="39"/>
      <c r="AG175" s="39"/>
      <c r="AH175" s="39"/>
      <c r="AI175" s="39" t="s">
        <v>36</v>
      </c>
      <c r="AJ175" s="39" t="s">
        <v>78</v>
      </c>
      <c r="AK175" s="39" t="s">
        <v>189</v>
      </c>
      <c r="AL175" s="116">
        <v>22</v>
      </c>
      <c r="AM175" s="53">
        <v>1000</v>
      </c>
      <c r="AN175" s="54">
        <f t="shared" si="33"/>
        <v>22</v>
      </c>
      <c r="AO175" s="55">
        <f t="shared" si="67"/>
        <v>28</v>
      </c>
      <c r="AP175" s="56" t="s">
        <v>93</v>
      </c>
      <c r="AQ175" s="61"/>
      <c r="AR175" s="61"/>
      <c r="AS175" s="61"/>
      <c r="AT175" s="61"/>
      <c r="AU175" s="46"/>
      <c r="AV175" s="61"/>
      <c r="AW175" s="61"/>
      <c r="AX175" s="38"/>
      <c r="AY175" s="39"/>
      <c r="AZ175" s="39"/>
      <c r="BA175" s="39"/>
      <c r="BB175" s="39"/>
      <c r="BC175" s="39" t="s">
        <v>36</v>
      </c>
      <c r="BD175" s="39" t="s">
        <v>78</v>
      </c>
      <c r="BE175" s="39" t="s">
        <v>189</v>
      </c>
      <c r="BF175" s="116">
        <v>22</v>
      </c>
      <c r="BG175" s="53">
        <v>1000</v>
      </c>
      <c r="BH175" s="54">
        <f t="shared" si="35"/>
        <v>22</v>
      </c>
      <c r="BI175" s="55">
        <f t="shared" si="68"/>
        <v>28</v>
      </c>
      <c r="BJ175" s="56" t="s">
        <v>93</v>
      </c>
      <c r="BK175" s="61"/>
      <c r="BL175" s="61"/>
      <c r="BM175" s="61"/>
      <c r="BN175" s="61"/>
      <c r="BO175" s="46"/>
      <c r="BP175" s="61"/>
      <c r="BQ175" s="61"/>
      <c r="BR175" s="38"/>
      <c r="BS175" s="39"/>
      <c r="BT175" s="39"/>
      <c r="BU175" s="39"/>
      <c r="BV175" s="39"/>
      <c r="BW175" s="39" t="s">
        <v>36</v>
      </c>
      <c r="BX175" s="39" t="s">
        <v>78</v>
      </c>
      <c r="BY175" s="39" t="s">
        <v>189</v>
      </c>
      <c r="BZ175" s="116">
        <v>22</v>
      </c>
      <c r="CA175" s="53">
        <v>1000</v>
      </c>
      <c r="CB175" s="54">
        <f t="shared" si="37"/>
        <v>22</v>
      </c>
      <c r="CC175" s="55">
        <f t="shared" si="69"/>
        <v>28</v>
      </c>
      <c r="CD175" s="56" t="s">
        <v>93</v>
      </c>
      <c r="CE175" s="61"/>
      <c r="CF175" s="61"/>
      <c r="CG175" s="61"/>
      <c r="CH175" s="61"/>
      <c r="CI175" s="46"/>
      <c r="CJ175" s="61"/>
      <c r="CK175" s="61"/>
      <c r="CL175" s="38"/>
      <c r="CM175" s="39"/>
      <c r="CN175" s="39"/>
      <c r="CO175" s="39"/>
      <c r="CP175" s="39"/>
      <c r="CQ175" s="39" t="s">
        <v>36</v>
      </c>
      <c r="CR175" s="39" t="s">
        <v>78</v>
      </c>
      <c r="CS175" s="39" t="s">
        <v>189</v>
      </c>
      <c r="CT175" s="116">
        <v>22</v>
      </c>
      <c r="CU175" s="53">
        <v>1000</v>
      </c>
      <c r="CV175" s="54">
        <f t="shared" si="39"/>
        <v>22</v>
      </c>
      <c r="CW175" s="55">
        <f t="shared" si="70"/>
        <v>28</v>
      </c>
      <c r="CX175" s="56" t="s">
        <v>93</v>
      </c>
      <c r="CY175" s="61"/>
      <c r="CZ175" s="61"/>
      <c r="DA175" s="61"/>
      <c r="DB175" s="61"/>
      <c r="DC175" s="46"/>
      <c r="DD175" s="61"/>
      <c r="DE175" s="61"/>
      <c r="DF175" s="38"/>
      <c r="DG175" s="39"/>
      <c r="DH175" s="39"/>
      <c r="DI175" s="39"/>
      <c r="DJ175" s="39"/>
      <c r="DK175" s="39" t="s">
        <v>36</v>
      </c>
      <c r="DL175" s="39" t="s">
        <v>78</v>
      </c>
      <c r="DM175" s="39" t="s">
        <v>189</v>
      </c>
      <c r="DN175" s="116">
        <v>22</v>
      </c>
      <c r="DO175" s="53">
        <v>1000</v>
      </c>
      <c r="DP175" s="54">
        <f t="shared" si="41"/>
        <v>22</v>
      </c>
      <c r="DQ175" s="55">
        <f t="shared" si="71"/>
        <v>28</v>
      </c>
    </row>
    <row r="176" spans="1:121" ht="15">
      <c r="A176" s="56" t="s">
        <v>94</v>
      </c>
      <c r="B176" s="61"/>
      <c r="C176" s="61"/>
      <c r="D176" s="61"/>
      <c r="E176" s="61"/>
      <c r="F176" s="46"/>
      <c r="G176" s="61"/>
      <c r="H176" s="61"/>
      <c r="I176" s="38"/>
      <c r="J176" s="39"/>
      <c r="K176" s="39"/>
      <c r="L176" s="39"/>
      <c r="M176" s="39"/>
      <c r="N176" s="39" t="s">
        <v>36</v>
      </c>
      <c r="O176" s="39" t="s">
        <v>56</v>
      </c>
      <c r="P176" s="39" t="s">
        <v>190</v>
      </c>
      <c r="Q176" s="116">
        <v>-2</v>
      </c>
      <c r="R176" s="53">
        <v>1000</v>
      </c>
      <c r="S176" s="54">
        <f t="shared" si="31"/>
        <v>-2</v>
      </c>
      <c r="T176" s="55">
        <f t="shared" si="66"/>
        <v>26</v>
      </c>
      <c r="V176" s="56" t="s">
        <v>94</v>
      </c>
      <c r="W176" s="61"/>
      <c r="X176" s="61"/>
      <c r="Y176" s="61"/>
      <c r="Z176" s="61"/>
      <c r="AA176" s="46"/>
      <c r="AB176" s="61"/>
      <c r="AC176" s="61"/>
      <c r="AD176" s="38"/>
      <c r="AE176" s="39"/>
      <c r="AF176" s="39"/>
      <c r="AG176" s="39"/>
      <c r="AH176" s="39"/>
      <c r="AI176" s="39" t="s">
        <v>36</v>
      </c>
      <c r="AJ176" s="39" t="s">
        <v>56</v>
      </c>
      <c r="AK176" s="39" t="s">
        <v>190</v>
      </c>
      <c r="AL176" s="116">
        <v>-2</v>
      </c>
      <c r="AM176" s="53">
        <v>1000</v>
      </c>
      <c r="AN176" s="54">
        <f t="shared" si="33"/>
        <v>-2</v>
      </c>
      <c r="AO176" s="55">
        <f t="shared" si="67"/>
        <v>26</v>
      </c>
      <c r="AP176" s="56" t="s">
        <v>94</v>
      </c>
      <c r="AQ176" s="61"/>
      <c r="AR176" s="61"/>
      <c r="AS176" s="61"/>
      <c r="AT176" s="61"/>
      <c r="AU176" s="46"/>
      <c r="AV176" s="61"/>
      <c r="AW176" s="61"/>
      <c r="AX176" s="38"/>
      <c r="AY176" s="39"/>
      <c r="AZ176" s="39"/>
      <c r="BA176" s="39"/>
      <c r="BB176" s="39"/>
      <c r="BC176" s="39" t="s">
        <v>36</v>
      </c>
      <c r="BD176" s="39" t="s">
        <v>56</v>
      </c>
      <c r="BE176" s="39" t="s">
        <v>190</v>
      </c>
      <c r="BF176" s="116">
        <v>-2</v>
      </c>
      <c r="BG176" s="53">
        <v>1000</v>
      </c>
      <c r="BH176" s="54">
        <f t="shared" si="35"/>
        <v>-2</v>
      </c>
      <c r="BI176" s="55">
        <f t="shared" si="68"/>
        <v>26</v>
      </c>
      <c r="BJ176" s="56" t="s">
        <v>94</v>
      </c>
      <c r="BK176" s="61"/>
      <c r="BL176" s="61"/>
      <c r="BM176" s="61"/>
      <c r="BN176" s="61"/>
      <c r="BO176" s="46"/>
      <c r="BP176" s="61"/>
      <c r="BQ176" s="61"/>
      <c r="BR176" s="38"/>
      <c r="BS176" s="39"/>
      <c r="BT176" s="39"/>
      <c r="BU176" s="39"/>
      <c r="BV176" s="39"/>
      <c r="BW176" s="39" t="s">
        <v>36</v>
      </c>
      <c r="BX176" s="39" t="s">
        <v>56</v>
      </c>
      <c r="BY176" s="39" t="s">
        <v>190</v>
      </c>
      <c r="BZ176" s="116">
        <v>-2</v>
      </c>
      <c r="CA176" s="53">
        <v>1000</v>
      </c>
      <c r="CB176" s="54">
        <f t="shared" si="37"/>
        <v>-2</v>
      </c>
      <c r="CC176" s="55">
        <f t="shared" si="69"/>
        <v>26</v>
      </c>
      <c r="CD176" s="56" t="s">
        <v>94</v>
      </c>
      <c r="CE176" s="61"/>
      <c r="CF176" s="61"/>
      <c r="CG176" s="61"/>
      <c r="CH176" s="61"/>
      <c r="CI176" s="46"/>
      <c r="CJ176" s="61"/>
      <c r="CK176" s="61"/>
      <c r="CL176" s="38"/>
      <c r="CM176" s="39"/>
      <c r="CN176" s="39"/>
      <c r="CO176" s="39"/>
      <c r="CP176" s="39"/>
      <c r="CQ176" s="39" t="s">
        <v>36</v>
      </c>
      <c r="CR176" s="39" t="s">
        <v>56</v>
      </c>
      <c r="CS176" s="39" t="s">
        <v>190</v>
      </c>
      <c r="CT176" s="116">
        <v>-2</v>
      </c>
      <c r="CU176" s="53">
        <v>1000</v>
      </c>
      <c r="CV176" s="54">
        <f t="shared" si="39"/>
        <v>-2</v>
      </c>
      <c r="CW176" s="55">
        <f t="shared" si="70"/>
        <v>26</v>
      </c>
      <c r="CX176" s="56" t="s">
        <v>94</v>
      </c>
      <c r="CY176" s="61"/>
      <c r="CZ176" s="61"/>
      <c r="DA176" s="61"/>
      <c r="DB176" s="61"/>
      <c r="DC176" s="46"/>
      <c r="DD176" s="61"/>
      <c r="DE176" s="61"/>
      <c r="DF176" s="38"/>
      <c r="DG176" s="39"/>
      <c r="DH176" s="39"/>
      <c r="DI176" s="39"/>
      <c r="DJ176" s="39"/>
      <c r="DK176" s="39" t="s">
        <v>36</v>
      </c>
      <c r="DL176" s="39" t="s">
        <v>56</v>
      </c>
      <c r="DM176" s="39" t="s">
        <v>190</v>
      </c>
      <c r="DN176" s="116">
        <v>-2</v>
      </c>
      <c r="DO176" s="53">
        <v>1000</v>
      </c>
      <c r="DP176" s="54">
        <f t="shared" si="41"/>
        <v>-2</v>
      </c>
      <c r="DQ176" s="55">
        <f t="shared" si="71"/>
        <v>26</v>
      </c>
    </row>
    <row r="177" spans="1:121" ht="15">
      <c r="A177" s="56" t="s">
        <v>95</v>
      </c>
      <c r="B177" s="61"/>
      <c r="C177" s="61"/>
      <c r="D177" s="61"/>
      <c r="E177" s="61"/>
      <c r="F177" s="46"/>
      <c r="G177" s="61"/>
      <c r="H177" s="61"/>
      <c r="I177" s="38"/>
      <c r="J177" s="39"/>
      <c r="K177" s="39"/>
      <c r="L177" s="39"/>
      <c r="M177" s="39"/>
      <c r="N177" s="39" t="s">
        <v>53</v>
      </c>
      <c r="O177" s="39" t="s">
        <v>53</v>
      </c>
      <c r="P177" s="39" t="s">
        <v>191</v>
      </c>
      <c r="Q177" s="116">
        <v>-1</v>
      </c>
      <c r="R177" s="53">
        <v>1000</v>
      </c>
      <c r="S177" s="54">
        <f t="shared" si="31"/>
        <v>-1</v>
      </c>
      <c r="T177" s="55">
        <f t="shared" si="66"/>
        <v>25</v>
      </c>
      <c r="V177" s="56" t="s">
        <v>95</v>
      </c>
      <c r="W177" s="61"/>
      <c r="X177" s="61"/>
      <c r="Y177" s="61"/>
      <c r="Z177" s="61"/>
      <c r="AA177" s="46"/>
      <c r="AB177" s="61"/>
      <c r="AC177" s="61"/>
      <c r="AD177" s="38"/>
      <c r="AE177" s="39"/>
      <c r="AF177" s="39"/>
      <c r="AG177" s="39"/>
      <c r="AH177" s="39"/>
      <c r="AI177" s="39" t="s">
        <v>53</v>
      </c>
      <c r="AJ177" s="39" t="s">
        <v>53</v>
      </c>
      <c r="AK177" s="39" t="s">
        <v>191</v>
      </c>
      <c r="AL177" s="116">
        <v>-1</v>
      </c>
      <c r="AM177" s="53">
        <v>1000</v>
      </c>
      <c r="AN177" s="54">
        <f t="shared" si="33"/>
        <v>-1</v>
      </c>
      <c r="AO177" s="55">
        <f t="shared" si="67"/>
        <v>25</v>
      </c>
      <c r="AP177" s="56" t="s">
        <v>95</v>
      </c>
      <c r="AQ177" s="61"/>
      <c r="AR177" s="61"/>
      <c r="AS177" s="61"/>
      <c r="AT177" s="61"/>
      <c r="AU177" s="46"/>
      <c r="AV177" s="61"/>
      <c r="AW177" s="61"/>
      <c r="AX177" s="38"/>
      <c r="AY177" s="39"/>
      <c r="AZ177" s="39"/>
      <c r="BA177" s="39"/>
      <c r="BB177" s="39"/>
      <c r="BC177" s="39" t="s">
        <v>53</v>
      </c>
      <c r="BD177" s="39" t="s">
        <v>53</v>
      </c>
      <c r="BE177" s="39" t="s">
        <v>191</v>
      </c>
      <c r="BF177" s="116">
        <v>-1</v>
      </c>
      <c r="BG177" s="53">
        <v>1000</v>
      </c>
      <c r="BH177" s="54">
        <f t="shared" si="35"/>
        <v>-1</v>
      </c>
      <c r="BI177" s="55">
        <f t="shared" si="68"/>
        <v>25</v>
      </c>
      <c r="BJ177" s="56" t="s">
        <v>95</v>
      </c>
      <c r="BK177" s="61"/>
      <c r="BL177" s="61"/>
      <c r="BM177" s="61"/>
      <c r="BN177" s="61"/>
      <c r="BO177" s="46"/>
      <c r="BP177" s="61"/>
      <c r="BQ177" s="61"/>
      <c r="BR177" s="38"/>
      <c r="BS177" s="39"/>
      <c r="BT177" s="39"/>
      <c r="BU177" s="39"/>
      <c r="BV177" s="39"/>
      <c r="BW177" s="39" t="s">
        <v>53</v>
      </c>
      <c r="BX177" s="39" t="s">
        <v>53</v>
      </c>
      <c r="BY177" s="39" t="s">
        <v>191</v>
      </c>
      <c r="BZ177" s="116">
        <v>-1</v>
      </c>
      <c r="CA177" s="53">
        <v>1000</v>
      </c>
      <c r="CB177" s="54">
        <f t="shared" si="37"/>
        <v>-1</v>
      </c>
      <c r="CC177" s="55">
        <f t="shared" si="69"/>
        <v>25</v>
      </c>
      <c r="CD177" s="56" t="s">
        <v>95</v>
      </c>
      <c r="CE177" s="61"/>
      <c r="CF177" s="61"/>
      <c r="CG177" s="61"/>
      <c r="CH177" s="61"/>
      <c r="CI177" s="46"/>
      <c r="CJ177" s="61"/>
      <c r="CK177" s="61"/>
      <c r="CL177" s="38"/>
      <c r="CM177" s="39"/>
      <c r="CN177" s="39"/>
      <c r="CO177" s="39"/>
      <c r="CP177" s="39"/>
      <c r="CQ177" s="39" t="s">
        <v>53</v>
      </c>
      <c r="CR177" s="39" t="s">
        <v>53</v>
      </c>
      <c r="CS177" s="39" t="s">
        <v>191</v>
      </c>
      <c r="CT177" s="116">
        <v>-1</v>
      </c>
      <c r="CU177" s="53">
        <v>1000</v>
      </c>
      <c r="CV177" s="54">
        <f t="shared" si="39"/>
        <v>-1</v>
      </c>
      <c r="CW177" s="55">
        <f t="shared" si="70"/>
        <v>25</v>
      </c>
      <c r="CX177" s="56" t="s">
        <v>95</v>
      </c>
      <c r="CY177" s="61"/>
      <c r="CZ177" s="61"/>
      <c r="DA177" s="61"/>
      <c r="DB177" s="61"/>
      <c r="DC177" s="46"/>
      <c r="DD177" s="61"/>
      <c r="DE177" s="61"/>
      <c r="DF177" s="38"/>
      <c r="DG177" s="39"/>
      <c r="DH177" s="39"/>
      <c r="DI177" s="39"/>
      <c r="DJ177" s="39"/>
      <c r="DK177" s="39" t="s">
        <v>53</v>
      </c>
      <c r="DL177" s="39" t="s">
        <v>53</v>
      </c>
      <c r="DM177" s="39" t="s">
        <v>191</v>
      </c>
      <c r="DN177" s="116">
        <v>-1</v>
      </c>
      <c r="DO177" s="53">
        <v>1000</v>
      </c>
      <c r="DP177" s="54">
        <f t="shared" si="41"/>
        <v>-1</v>
      </c>
      <c r="DQ177" s="55">
        <f t="shared" si="71"/>
        <v>25</v>
      </c>
    </row>
    <row r="178" spans="1:121" ht="15">
      <c r="A178" s="56" t="s">
        <v>96</v>
      </c>
      <c r="B178" s="61"/>
      <c r="C178" s="61"/>
      <c r="D178" s="61"/>
      <c r="E178" s="61"/>
      <c r="F178" s="46"/>
      <c r="G178" s="61"/>
      <c r="H178" s="61"/>
      <c r="I178" s="38"/>
      <c r="J178" s="39" t="s">
        <v>192</v>
      </c>
      <c r="K178" s="39" t="s">
        <v>193</v>
      </c>
      <c r="L178" s="39"/>
      <c r="M178" s="39"/>
      <c r="N178" s="39" t="s">
        <v>44</v>
      </c>
      <c r="O178" s="39" t="s">
        <v>34</v>
      </c>
      <c r="P178" s="39" t="s">
        <v>194</v>
      </c>
      <c r="Q178" s="116">
        <v>-46</v>
      </c>
      <c r="R178" s="53">
        <v>1000</v>
      </c>
      <c r="S178" s="54">
        <f t="shared" si="31"/>
        <v>-46</v>
      </c>
      <c r="T178" s="55">
        <f t="shared" si="66"/>
        <v>-21</v>
      </c>
      <c r="V178" s="56" t="s">
        <v>96</v>
      </c>
      <c r="W178" s="61"/>
      <c r="X178" s="61"/>
      <c r="Y178" s="61"/>
      <c r="Z178" s="61"/>
      <c r="AA178" s="46"/>
      <c r="AB178" s="61"/>
      <c r="AC178" s="61"/>
      <c r="AD178" s="38"/>
      <c r="AE178" s="39" t="s">
        <v>192</v>
      </c>
      <c r="AF178" s="39" t="s">
        <v>193</v>
      </c>
      <c r="AG178" s="39"/>
      <c r="AH178" s="39"/>
      <c r="AI178" s="39" t="s">
        <v>44</v>
      </c>
      <c r="AJ178" s="39" t="s">
        <v>34</v>
      </c>
      <c r="AK178" s="39" t="s">
        <v>194</v>
      </c>
      <c r="AL178" s="116">
        <v>-46</v>
      </c>
      <c r="AM178" s="53">
        <v>1000</v>
      </c>
      <c r="AN178" s="54">
        <f t="shared" si="33"/>
        <v>-46</v>
      </c>
      <c r="AO178" s="55">
        <f t="shared" si="67"/>
        <v>-21</v>
      </c>
      <c r="AP178" s="56" t="s">
        <v>96</v>
      </c>
      <c r="AQ178" s="61"/>
      <c r="AR178" s="61"/>
      <c r="AS178" s="61"/>
      <c r="AT178" s="61"/>
      <c r="AU178" s="46"/>
      <c r="AV178" s="61"/>
      <c r="AW178" s="61"/>
      <c r="AX178" s="38"/>
      <c r="AY178" s="39" t="s">
        <v>192</v>
      </c>
      <c r="AZ178" s="39" t="s">
        <v>193</v>
      </c>
      <c r="BA178" s="39"/>
      <c r="BB178" s="39"/>
      <c r="BC178" s="39" t="s">
        <v>44</v>
      </c>
      <c r="BD178" s="39" t="s">
        <v>34</v>
      </c>
      <c r="BE178" s="39" t="s">
        <v>194</v>
      </c>
      <c r="BF178" s="116">
        <v>-46</v>
      </c>
      <c r="BG178" s="53">
        <v>1000</v>
      </c>
      <c r="BH178" s="54">
        <f t="shared" si="35"/>
        <v>-46</v>
      </c>
      <c r="BI178" s="55">
        <f t="shared" si="68"/>
        <v>-21</v>
      </c>
      <c r="BJ178" s="56" t="s">
        <v>96</v>
      </c>
      <c r="BK178" s="61"/>
      <c r="BL178" s="61"/>
      <c r="BM178" s="61"/>
      <c r="BN178" s="61"/>
      <c r="BO178" s="46"/>
      <c r="BP178" s="61"/>
      <c r="BQ178" s="61"/>
      <c r="BR178" s="38"/>
      <c r="BS178" s="39" t="s">
        <v>192</v>
      </c>
      <c r="BT178" s="39" t="s">
        <v>193</v>
      </c>
      <c r="BU178" s="39"/>
      <c r="BV178" s="39"/>
      <c r="BW178" s="39" t="s">
        <v>44</v>
      </c>
      <c r="BX178" s="39" t="s">
        <v>34</v>
      </c>
      <c r="BY178" s="39" t="s">
        <v>194</v>
      </c>
      <c r="BZ178" s="116">
        <v>-46</v>
      </c>
      <c r="CA178" s="53">
        <v>1000</v>
      </c>
      <c r="CB178" s="54">
        <f t="shared" si="37"/>
        <v>-46</v>
      </c>
      <c r="CC178" s="55">
        <f t="shared" si="69"/>
        <v>-21</v>
      </c>
      <c r="CD178" s="56" t="s">
        <v>96</v>
      </c>
      <c r="CE178" s="61"/>
      <c r="CF178" s="61"/>
      <c r="CG178" s="61"/>
      <c r="CH178" s="61"/>
      <c r="CI178" s="46"/>
      <c r="CJ178" s="61"/>
      <c r="CK178" s="61"/>
      <c r="CL178" s="38"/>
      <c r="CM178" s="39" t="s">
        <v>192</v>
      </c>
      <c r="CN178" s="39" t="s">
        <v>193</v>
      </c>
      <c r="CO178" s="39"/>
      <c r="CP178" s="39"/>
      <c r="CQ178" s="39" t="s">
        <v>44</v>
      </c>
      <c r="CR178" s="39" t="s">
        <v>34</v>
      </c>
      <c r="CS178" s="39" t="s">
        <v>194</v>
      </c>
      <c r="CT178" s="116">
        <v>-46</v>
      </c>
      <c r="CU178" s="53">
        <v>1000</v>
      </c>
      <c r="CV178" s="54">
        <f t="shared" si="39"/>
        <v>-46</v>
      </c>
      <c r="CW178" s="55">
        <f t="shared" si="70"/>
        <v>-21</v>
      </c>
      <c r="CX178" s="56" t="s">
        <v>96</v>
      </c>
      <c r="CY178" s="61"/>
      <c r="CZ178" s="61"/>
      <c r="DA178" s="61"/>
      <c r="DB178" s="61"/>
      <c r="DC178" s="46"/>
      <c r="DD178" s="61"/>
      <c r="DE178" s="61"/>
      <c r="DF178" s="38"/>
      <c r="DG178" s="39" t="s">
        <v>192</v>
      </c>
      <c r="DH178" s="39" t="s">
        <v>193</v>
      </c>
      <c r="DI178" s="39"/>
      <c r="DJ178" s="39"/>
      <c r="DK178" s="39" t="s">
        <v>44</v>
      </c>
      <c r="DL178" s="39" t="s">
        <v>34</v>
      </c>
      <c r="DM178" s="39" t="s">
        <v>194</v>
      </c>
      <c r="DN178" s="116">
        <v>-46</v>
      </c>
      <c r="DO178" s="53">
        <v>1000</v>
      </c>
      <c r="DP178" s="54">
        <f t="shared" si="41"/>
        <v>-46</v>
      </c>
      <c r="DQ178" s="55">
        <f t="shared" si="71"/>
        <v>-21</v>
      </c>
    </row>
    <row r="179" spans="1:121" ht="15">
      <c r="A179" s="56" t="s">
        <v>97</v>
      </c>
      <c r="B179" s="61"/>
      <c r="C179" s="61"/>
      <c r="D179" s="61"/>
      <c r="E179" s="61"/>
      <c r="F179" s="46"/>
      <c r="G179" s="61"/>
      <c r="H179" s="61"/>
      <c r="I179" s="38"/>
      <c r="J179" s="39"/>
      <c r="K179" s="39"/>
      <c r="L179" s="39"/>
      <c r="M179" s="39"/>
      <c r="N179" s="39" t="s">
        <v>34</v>
      </c>
      <c r="O179" s="39" t="s">
        <v>104</v>
      </c>
      <c r="P179" s="39" t="s">
        <v>189</v>
      </c>
      <c r="Q179" s="116">
        <v>50</v>
      </c>
      <c r="R179" s="53">
        <v>1000</v>
      </c>
      <c r="S179" s="54">
        <f t="shared" si="31"/>
        <v>50</v>
      </c>
      <c r="T179" s="55">
        <f t="shared" si="66"/>
        <v>29</v>
      </c>
      <c r="V179" s="56" t="s">
        <v>97</v>
      </c>
      <c r="W179" s="61"/>
      <c r="X179" s="61"/>
      <c r="Y179" s="61"/>
      <c r="Z179" s="61"/>
      <c r="AA179" s="46"/>
      <c r="AB179" s="61"/>
      <c r="AC179" s="61"/>
      <c r="AD179" s="38"/>
      <c r="AE179" s="39"/>
      <c r="AF179" s="39"/>
      <c r="AG179" s="39"/>
      <c r="AH179" s="39"/>
      <c r="AI179" s="39" t="s">
        <v>34</v>
      </c>
      <c r="AJ179" s="39" t="s">
        <v>104</v>
      </c>
      <c r="AK179" s="39" t="s">
        <v>189</v>
      </c>
      <c r="AL179" s="116">
        <v>50</v>
      </c>
      <c r="AM179" s="53">
        <v>1000</v>
      </c>
      <c r="AN179" s="54">
        <f t="shared" si="33"/>
        <v>50</v>
      </c>
      <c r="AO179" s="55">
        <f t="shared" si="67"/>
        <v>29</v>
      </c>
      <c r="AP179" s="56" t="s">
        <v>97</v>
      </c>
      <c r="AQ179" s="61"/>
      <c r="AR179" s="61"/>
      <c r="AS179" s="61"/>
      <c r="AT179" s="61"/>
      <c r="AU179" s="46"/>
      <c r="AV179" s="61"/>
      <c r="AW179" s="61"/>
      <c r="AX179" s="38"/>
      <c r="AY179" s="39"/>
      <c r="AZ179" s="39"/>
      <c r="BA179" s="39"/>
      <c r="BB179" s="39"/>
      <c r="BC179" s="39" t="s">
        <v>34</v>
      </c>
      <c r="BD179" s="39" t="s">
        <v>104</v>
      </c>
      <c r="BE179" s="39" t="s">
        <v>189</v>
      </c>
      <c r="BF179" s="116">
        <v>50</v>
      </c>
      <c r="BG179" s="53">
        <v>1000</v>
      </c>
      <c r="BH179" s="54">
        <f t="shared" si="35"/>
        <v>50</v>
      </c>
      <c r="BI179" s="55">
        <f t="shared" si="68"/>
        <v>29</v>
      </c>
      <c r="BJ179" s="56" t="s">
        <v>97</v>
      </c>
      <c r="BK179" s="61"/>
      <c r="BL179" s="61"/>
      <c r="BM179" s="61"/>
      <c r="BN179" s="61"/>
      <c r="BO179" s="46"/>
      <c r="BP179" s="61"/>
      <c r="BQ179" s="61"/>
      <c r="BR179" s="38"/>
      <c r="BS179" s="39"/>
      <c r="BT179" s="39"/>
      <c r="BU179" s="39"/>
      <c r="BV179" s="39"/>
      <c r="BW179" s="39" t="s">
        <v>34</v>
      </c>
      <c r="BX179" s="39" t="s">
        <v>104</v>
      </c>
      <c r="BY179" s="39" t="s">
        <v>189</v>
      </c>
      <c r="BZ179" s="116">
        <v>50</v>
      </c>
      <c r="CA179" s="53">
        <v>1000</v>
      </c>
      <c r="CB179" s="54">
        <f t="shared" si="37"/>
        <v>50</v>
      </c>
      <c r="CC179" s="55">
        <f t="shared" si="69"/>
        <v>29</v>
      </c>
      <c r="CD179" s="56" t="s">
        <v>97</v>
      </c>
      <c r="CE179" s="61"/>
      <c r="CF179" s="61"/>
      <c r="CG179" s="61"/>
      <c r="CH179" s="61"/>
      <c r="CI179" s="46"/>
      <c r="CJ179" s="61"/>
      <c r="CK179" s="61"/>
      <c r="CL179" s="38"/>
      <c r="CM179" s="39"/>
      <c r="CN179" s="39"/>
      <c r="CO179" s="39"/>
      <c r="CP179" s="39"/>
      <c r="CQ179" s="39" t="s">
        <v>34</v>
      </c>
      <c r="CR179" s="39" t="s">
        <v>104</v>
      </c>
      <c r="CS179" s="39" t="s">
        <v>189</v>
      </c>
      <c r="CT179" s="116">
        <v>50</v>
      </c>
      <c r="CU179" s="53">
        <v>1000</v>
      </c>
      <c r="CV179" s="54">
        <f t="shared" si="39"/>
        <v>50</v>
      </c>
      <c r="CW179" s="55">
        <f t="shared" si="70"/>
        <v>29</v>
      </c>
      <c r="CX179" s="56" t="s">
        <v>97</v>
      </c>
      <c r="CY179" s="61"/>
      <c r="CZ179" s="61"/>
      <c r="DA179" s="61"/>
      <c r="DB179" s="61"/>
      <c r="DC179" s="46"/>
      <c r="DD179" s="61"/>
      <c r="DE179" s="61"/>
      <c r="DF179" s="38"/>
      <c r="DG179" s="39"/>
      <c r="DH179" s="39"/>
      <c r="DI179" s="39"/>
      <c r="DJ179" s="39"/>
      <c r="DK179" s="39" t="s">
        <v>34</v>
      </c>
      <c r="DL179" s="39" t="s">
        <v>104</v>
      </c>
      <c r="DM179" s="39" t="s">
        <v>189</v>
      </c>
      <c r="DN179" s="116">
        <v>50</v>
      </c>
      <c r="DO179" s="53">
        <v>1000</v>
      </c>
      <c r="DP179" s="54">
        <f t="shared" si="41"/>
        <v>50</v>
      </c>
      <c r="DQ179" s="55">
        <f t="shared" si="71"/>
        <v>29</v>
      </c>
    </row>
    <row r="180" spans="1:121" ht="15">
      <c r="A180" s="56" t="s">
        <v>98</v>
      </c>
      <c r="B180" s="61"/>
      <c r="C180" s="61"/>
      <c r="D180" s="61"/>
      <c r="E180" s="61"/>
      <c r="F180" s="46"/>
      <c r="G180" s="61"/>
      <c r="H180" s="61"/>
      <c r="I180" s="38"/>
      <c r="J180" s="39"/>
      <c r="K180" s="39"/>
      <c r="L180" s="39"/>
      <c r="M180" s="39"/>
      <c r="N180" s="39" t="s">
        <v>44</v>
      </c>
      <c r="O180" s="39" t="s">
        <v>59</v>
      </c>
      <c r="P180" s="39" t="s">
        <v>195</v>
      </c>
      <c r="Q180" s="116">
        <v>11</v>
      </c>
      <c r="R180" s="53">
        <v>1000</v>
      </c>
      <c r="S180" s="54">
        <f t="shared" si="31"/>
        <v>11</v>
      </c>
      <c r="T180" s="55">
        <f t="shared" si="66"/>
        <v>40</v>
      </c>
      <c r="V180" s="56" t="s">
        <v>98</v>
      </c>
      <c r="W180" s="61"/>
      <c r="X180" s="61"/>
      <c r="Y180" s="61"/>
      <c r="Z180" s="61"/>
      <c r="AA180" s="46"/>
      <c r="AB180" s="61"/>
      <c r="AC180" s="61"/>
      <c r="AD180" s="38"/>
      <c r="AE180" s="39"/>
      <c r="AF180" s="39"/>
      <c r="AG180" s="39"/>
      <c r="AH180" s="39"/>
      <c r="AI180" s="39" t="s">
        <v>44</v>
      </c>
      <c r="AJ180" s="39" t="s">
        <v>59</v>
      </c>
      <c r="AK180" s="39" t="s">
        <v>195</v>
      </c>
      <c r="AL180" s="116">
        <v>11</v>
      </c>
      <c r="AM180" s="53">
        <v>1000</v>
      </c>
      <c r="AN180" s="54">
        <f t="shared" si="33"/>
        <v>11</v>
      </c>
      <c r="AO180" s="55">
        <f t="shared" si="67"/>
        <v>40</v>
      </c>
      <c r="AP180" s="56" t="s">
        <v>98</v>
      </c>
      <c r="AQ180" s="61"/>
      <c r="AR180" s="61"/>
      <c r="AS180" s="61"/>
      <c r="AT180" s="61"/>
      <c r="AU180" s="46"/>
      <c r="AV180" s="61"/>
      <c r="AW180" s="61"/>
      <c r="AX180" s="38"/>
      <c r="AY180" s="39"/>
      <c r="AZ180" s="39"/>
      <c r="BA180" s="39"/>
      <c r="BB180" s="39"/>
      <c r="BC180" s="39" t="s">
        <v>44</v>
      </c>
      <c r="BD180" s="39" t="s">
        <v>59</v>
      </c>
      <c r="BE180" s="39" t="s">
        <v>195</v>
      </c>
      <c r="BF180" s="116">
        <v>11</v>
      </c>
      <c r="BG180" s="53">
        <v>1000</v>
      </c>
      <c r="BH180" s="54">
        <f t="shared" si="35"/>
        <v>11</v>
      </c>
      <c r="BI180" s="55">
        <f t="shared" si="68"/>
        <v>40</v>
      </c>
      <c r="BJ180" s="56" t="s">
        <v>98</v>
      </c>
      <c r="BK180" s="61"/>
      <c r="BL180" s="61"/>
      <c r="BM180" s="61"/>
      <c r="BN180" s="61"/>
      <c r="BO180" s="46"/>
      <c r="BP180" s="61"/>
      <c r="BQ180" s="61"/>
      <c r="BR180" s="38"/>
      <c r="BS180" s="39"/>
      <c r="BT180" s="39"/>
      <c r="BU180" s="39"/>
      <c r="BV180" s="39"/>
      <c r="BW180" s="39" t="s">
        <v>44</v>
      </c>
      <c r="BX180" s="39" t="s">
        <v>59</v>
      </c>
      <c r="BY180" s="39" t="s">
        <v>195</v>
      </c>
      <c r="BZ180" s="116">
        <v>11</v>
      </c>
      <c r="CA180" s="53">
        <v>1000</v>
      </c>
      <c r="CB180" s="54">
        <f t="shared" si="37"/>
        <v>11</v>
      </c>
      <c r="CC180" s="55">
        <f t="shared" si="69"/>
        <v>40</v>
      </c>
      <c r="CD180" s="56" t="s">
        <v>98</v>
      </c>
      <c r="CE180" s="61"/>
      <c r="CF180" s="61"/>
      <c r="CG180" s="61"/>
      <c r="CH180" s="61"/>
      <c r="CI180" s="46"/>
      <c r="CJ180" s="61"/>
      <c r="CK180" s="61"/>
      <c r="CL180" s="38"/>
      <c r="CM180" s="39"/>
      <c r="CN180" s="39"/>
      <c r="CO180" s="39"/>
      <c r="CP180" s="39"/>
      <c r="CQ180" s="39" t="s">
        <v>44</v>
      </c>
      <c r="CR180" s="39" t="s">
        <v>59</v>
      </c>
      <c r="CS180" s="39" t="s">
        <v>195</v>
      </c>
      <c r="CT180" s="116">
        <v>11</v>
      </c>
      <c r="CU180" s="53">
        <v>1000</v>
      </c>
      <c r="CV180" s="54">
        <f t="shared" si="39"/>
        <v>11</v>
      </c>
      <c r="CW180" s="55">
        <f t="shared" si="70"/>
        <v>40</v>
      </c>
      <c r="CX180" s="56" t="s">
        <v>98</v>
      </c>
      <c r="CY180" s="61"/>
      <c r="CZ180" s="61"/>
      <c r="DA180" s="61"/>
      <c r="DB180" s="61"/>
      <c r="DC180" s="46"/>
      <c r="DD180" s="61"/>
      <c r="DE180" s="61"/>
      <c r="DF180" s="38"/>
      <c r="DG180" s="39"/>
      <c r="DH180" s="39"/>
      <c r="DI180" s="39"/>
      <c r="DJ180" s="39"/>
      <c r="DK180" s="39" t="s">
        <v>44</v>
      </c>
      <c r="DL180" s="39" t="s">
        <v>59</v>
      </c>
      <c r="DM180" s="39" t="s">
        <v>195</v>
      </c>
      <c r="DN180" s="116">
        <v>11</v>
      </c>
      <c r="DO180" s="53">
        <v>1000</v>
      </c>
      <c r="DP180" s="54">
        <f t="shared" si="41"/>
        <v>11</v>
      </c>
      <c r="DQ180" s="55">
        <f t="shared" si="71"/>
        <v>40</v>
      </c>
    </row>
    <row r="181" spans="1:121" ht="15">
      <c r="A181" s="56" t="s">
        <v>99</v>
      </c>
      <c r="B181" s="61"/>
      <c r="C181" s="61"/>
      <c r="D181" s="61"/>
      <c r="E181" s="61"/>
      <c r="F181" s="46"/>
      <c r="G181" s="61"/>
      <c r="H181" s="61"/>
      <c r="I181" s="38"/>
      <c r="J181" s="39"/>
      <c r="K181" s="39"/>
      <c r="L181" s="39"/>
      <c r="M181" s="39"/>
      <c r="N181" s="39" t="s">
        <v>39</v>
      </c>
      <c r="O181" s="39" t="s">
        <v>77</v>
      </c>
      <c r="P181" s="39" t="s">
        <v>196</v>
      </c>
      <c r="Q181" s="116">
        <v>-11</v>
      </c>
      <c r="R181" s="53">
        <v>1000</v>
      </c>
      <c r="S181" s="54">
        <f t="shared" si="31"/>
        <v>-11</v>
      </c>
      <c r="T181" s="55">
        <f t="shared" si="66"/>
        <v>29</v>
      </c>
      <c r="V181" s="56" t="s">
        <v>99</v>
      </c>
      <c r="W181" s="61"/>
      <c r="X181" s="61"/>
      <c r="Y181" s="61"/>
      <c r="Z181" s="61"/>
      <c r="AA181" s="46"/>
      <c r="AB181" s="61"/>
      <c r="AC181" s="61"/>
      <c r="AD181" s="38"/>
      <c r="AE181" s="39"/>
      <c r="AF181" s="39"/>
      <c r="AG181" s="39"/>
      <c r="AH181" s="39"/>
      <c r="AI181" s="39" t="s">
        <v>39</v>
      </c>
      <c r="AJ181" s="39" t="s">
        <v>77</v>
      </c>
      <c r="AK181" s="39" t="s">
        <v>196</v>
      </c>
      <c r="AL181" s="116">
        <v>-11</v>
      </c>
      <c r="AM181" s="53">
        <v>1000</v>
      </c>
      <c r="AN181" s="54">
        <f t="shared" si="33"/>
        <v>-11</v>
      </c>
      <c r="AO181" s="55">
        <f t="shared" si="67"/>
        <v>29</v>
      </c>
      <c r="AP181" s="56" t="s">
        <v>99</v>
      </c>
      <c r="AQ181" s="61"/>
      <c r="AR181" s="61"/>
      <c r="AS181" s="61"/>
      <c r="AT181" s="61"/>
      <c r="AU181" s="46"/>
      <c r="AV181" s="61"/>
      <c r="AW181" s="61"/>
      <c r="AX181" s="38"/>
      <c r="AY181" s="39"/>
      <c r="AZ181" s="39"/>
      <c r="BA181" s="39"/>
      <c r="BB181" s="39"/>
      <c r="BC181" s="39" t="s">
        <v>39</v>
      </c>
      <c r="BD181" s="39" t="s">
        <v>77</v>
      </c>
      <c r="BE181" s="39" t="s">
        <v>196</v>
      </c>
      <c r="BF181" s="116">
        <v>-11</v>
      </c>
      <c r="BG181" s="53">
        <v>1000</v>
      </c>
      <c r="BH181" s="54">
        <f t="shared" si="35"/>
        <v>-11</v>
      </c>
      <c r="BI181" s="55">
        <f t="shared" si="68"/>
        <v>29</v>
      </c>
      <c r="BJ181" s="56" t="s">
        <v>99</v>
      </c>
      <c r="BK181" s="61"/>
      <c r="BL181" s="61"/>
      <c r="BM181" s="61"/>
      <c r="BN181" s="61"/>
      <c r="BO181" s="46"/>
      <c r="BP181" s="61"/>
      <c r="BQ181" s="61"/>
      <c r="BR181" s="38"/>
      <c r="BS181" s="39"/>
      <c r="BT181" s="39"/>
      <c r="BU181" s="39"/>
      <c r="BV181" s="39"/>
      <c r="BW181" s="39" t="s">
        <v>39</v>
      </c>
      <c r="BX181" s="39" t="s">
        <v>77</v>
      </c>
      <c r="BY181" s="39" t="s">
        <v>196</v>
      </c>
      <c r="BZ181" s="116">
        <v>-11</v>
      </c>
      <c r="CA181" s="53">
        <v>1000</v>
      </c>
      <c r="CB181" s="54">
        <f t="shared" si="37"/>
        <v>-11</v>
      </c>
      <c r="CC181" s="55">
        <f t="shared" si="69"/>
        <v>29</v>
      </c>
      <c r="CD181" s="56" t="s">
        <v>99</v>
      </c>
      <c r="CE181" s="61"/>
      <c r="CF181" s="61"/>
      <c r="CG181" s="61"/>
      <c r="CH181" s="61"/>
      <c r="CI181" s="46"/>
      <c r="CJ181" s="61"/>
      <c r="CK181" s="61"/>
      <c r="CL181" s="38"/>
      <c r="CM181" s="39"/>
      <c r="CN181" s="39"/>
      <c r="CO181" s="39"/>
      <c r="CP181" s="39"/>
      <c r="CQ181" s="39" t="s">
        <v>39</v>
      </c>
      <c r="CR181" s="39" t="s">
        <v>77</v>
      </c>
      <c r="CS181" s="39" t="s">
        <v>196</v>
      </c>
      <c r="CT181" s="116">
        <v>-11</v>
      </c>
      <c r="CU181" s="53">
        <v>1000</v>
      </c>
      <c r="CV181" s="54">
        <f t="shared" si="39"/>
        <v>-11</v>
      </c>
      <c r="CW181" s="55">
        <f t="shared" si="70"/>
        <v>29</v>
      </c>
      <c r="CX181" s="56" t="s">
        <v>99</v>
      </c>
      <c r="CY181" s="61"/>
      <c r="CZ181" s="61"/>
      <c r="DA181" s="61"/>
      <c r="DB181" s="61"/>
      <c r="DC181" s="46"/>
      <c r="DD181" s="61"/>
      <c r="DE181" s="61"/>
      <c r="DF181" s="38"/>
      <c r="DG181" s="39"/>
      <c r="DH181" s="39"/>
      <c r="DI181" s="39"/>
      <c r="DJ181" s="39"/>
      <c r="DK181" s="39" t="s">
        <v>39</v>
      </c>
      <c r="DL181" s="39" t="s">
        <v>77</v>
      </c>
      <c r="DM181" s="39" t="s">
        <v>196</v>
      </c>
      <c r="DN181" s="116">
        <v>-11</v>
      </c>
      <c r="DO181" s="53">
        <v>1000</v>
      </c>
      <c r="DP181" s="54">
        <f t="shared" si="41"/>
        <v>-11</v>
      </c>
      <c r="DQ181" s="55">
        <f t="shared" si="71"/>
        <v>29</v>
      </c>
    </row>
    <row r="182" spans="1:121" ht="15">
      <c r="A182" s="56" t="s">
        <v>100</v>
      </c>
      <c r="B182" s="61"/>
      <c r="C182" s="61"/>
      <c r="D182" s="61"/>
      <c r="E182" s="61"/>
      <c r="F182" s="46"/>
      <c r="G182" s="61"/>
      <c r="H182" s="61"/>
      <c r="I182" s="38"/>
      <c r="J182" s="39"/>
      <c r="K182" s="39"/>
      <c r="L182" s="39"/>
      <c r="M182" s="39"/>
      <c r="N182" s="39" t="s">
        <v>42</v>
      </c>
      <c r="O182" s="39" t="s">
        <v>93</v>
      </c>
      <c r="P182" s="39" t="s">
        <v>197</v>
      </c>
      <c r="Q182" s="116">
        <v>37</v>
      </c>
      <c r="R182" s="53">
        <v>1000</v>
      </c>
      <c r="S182" s="54">
        <f t="shared" si="31"/>
        <v>37</v>
      </c>
      <c r="T182" s="55">
        <f t="shared" si="66"/>
        <v>66</v>
      </c>
      <c r="V182" s="56" t="s">
        <v>100</v>
      </c>
      <c r="W182" s="61"/>
      <c r="X182" s="61"/>
      <c r="Y182" s="61"/>
      <c r="Z182" s="61"/>
      <c r="AA182" s="46"/>
      <c r="AB182" s="61"/>
      <c r="AC182" s="61"/>
      <c r="AD182" s="38"/>
      <c r="AE182" s="39"/>
      <c r="AF182" s="39"/>
      <c r="AG182" s="39"/>
      <c r="AH182" s="39"/>
      <c r="AI182" s="39" t="s">
        <v>42</v>
      </c>
      <c r="AJ182" s="39" t="s">
        <v>93</v>
      </c>
      <c r="AK182" s="39" t="s">
        <v>197</v>
      </c>
      <c r="AL182" s="116">
        <v>37</v>
      </c>
      <c r="AM182" s="53">
        <v>1000</v>
      </c>
      <c r="AN182" s="54">
        <f t="shared" si="33"/>
        <v>37</v>
      </c>
      <c r="AO182" s="55">
        <f t="shared" si="67"/>
        <v>66</v>
      </c>
      <c r="AP182" s="56" t="s">
        <v>100</v>
      </c>
      <c r="AQ182" s="61"/>
      <c r="AR182" s="61"/>
      <c r="AS182" s="61"/>
      <c r="AT182" s="61"/>
      <c r="AU182" s="46"/>
      <c r="AV182" s="61"/>
      <c r="AW182" s="61"/>
      <c r="AX182" s="38"/>
      <c r="AY182" s="39"/>
      <c r="AZ182" s="39"/>
      <c r="BA182" s="39"/>
      <c r="BB182" s="39"/>
      <c r="BC182" s="39" t="s">
        <v>42</v>
      </c>
      <c r="BD182" s="39" t="s">
        <v>93</v>
      </c>
      <c r="BE182" s="39" t="s">
        <v>197</v>
      </c>
      <c r="BF182" s="116">
        <v>37</v>
      </c>
      <c r="BG182" s="53">
        <v>1000</v>
      </c>
      <c r="BH182" s="54">
        <f t="shared" si="35"/>
        <v>37</v>
      </c>
      <c r="BI182" s="55">
        <f t="shared" si="68"/>
        <v>66</v>
      </c>
      <c r="BJ182" s="56" t="s">
        <v>100</v>
      </c>
      <c r="BK182" s="61"/>
      <c r="BL182" s="61"/>
      <c r="BM182" s="61"/>
      <c r="BN182" s="61"/>
      <c r="BO182" s="46"/>
      <c r="BP182" s="61"/>
      <c r="BQ182" s="61"/>
      <c r="BR182" s="38"/>
      <c r="BS182" s="39"/>
      <c r="BT182" s="39"/>
      <c r="BU182" s="39"/>
      <c r="BV182" s="39"/>
      <c r="BW182" s="39" t="s">
        <v>42</v>
      </c>
      <c r="BX182" s="39" t="s">
        <v>93</v>
      </c>
      <c r="BY182" s="39" t="s">
        <v>197</v>
      </c>
      <c r="BZ182" s="116">
        <v>37</v>
      </c>
      <c r="CA182" s="53">
        <v>1000</v>
      </c>
      <c r="CB182" s="54">
        <f t="shared" si="37"/>
        <v>37</v>
      </c>
      <c r="CC182" s="55">
        <f t="shared" si="69"/>
        <v>66</v>
      </c>
      <c r="CD182" s="56" t="s">
        <v>100</v>
      </c>
      <c r="CE182" s="61"/>
      <c r="CF182" s="61"/>
      <c r="CG182" s="61"/>
      <c r="CH182" s="61"/>
      <c r="CI182" s="46"/>
      <c r="CJ182" s="61"/>
      <c r="CK182" s="61"/>
      <c r="CL182" s="38"/>
      <c r="CM182" s="39"/>
      <c r="CN182" s="39"/>
      <c r="CO182" s="39"/>
      <c r="CP182" s="39"/>
      <c r="CQ182" s="39" t="s">
        <v>42</v>
      </c>
      <c r="CR182" s="39" t="s">
        <v>93</v>
      </c>
      <c r="CS182" s="39" t="s">
        <v>197</v>
      </c>
      <c r="CT182" s="116">
        <v>37</v>
      </c>
      <c r="CU182" s="53">
        <v>1000</v>
      </c>
      <c r="CV182" s="54">
        <f t="shared" si="39"/>
        <v>37</v>
      </c>
      <c r="CW182" s="55">
        <f t="shared" si="70"/>
        <v>66</v>
      </c>
      <c r="CX182" s="56" t="s">
        <v>100</v>
      </c>
      <c r="CY182" s="61"/>
      <c r="CZ182" s="61"/>
      <c r="DA182" s="61"/>
      <c r="DB182" s="61"/>
      <c r="DC182" s="46"/>
      <c r="DD182" s="61"/>
      <c r="DE182" s="61"/>
      <c r="DF182" s="38"/>
      <c r="DG182" s="39"/>
      <c r="DH182" s="39"/>
      <c r="DI182" s="39"/>
      <c r="DJ182" s="39"/>
      <c r="DK182" s="39" t="s">
        <v>42</v>
      </c>
      <c r="DL182" s="39" t="s">
        <v>93</v>
      </c>
      <c r="DM182" s="39" t="s">
        <v>197</v>
      </c>
      <c r="DN182" s="116">
        <v>37</v>
      </c>
      <c r="DO182" s="53">
        <v>1000</v>
      </c>
      <c r="DP182" s="54">
        <f t="shared" si="41"/>
        <v>37</v>
      </c>
      <c r="DQ182" s="55">
        <f t="shared" si="71"/>
        <v>66</v>
      </c>
    </row>
    <row r="183" spans="1:121" ht="15">
      <c r="A183" s="56" t="s">
        <v>101</v>
      </c>
      <c r="B183" s="61"/>
      <c r="C183" s="61"/>
      <c r="D183" s="61"/>
      <c r="E183" s="61"/>
      <c r="F183" s="46"/>
      <c r="G183" s="61"/>
      <c r="H183" s="61"/>
      <c r="I183" s="38"/>
      <c r="J183" s="39"/>
      <c r="K183" s="39"/>
      <c r="L183" s="39"/>
      <c r="M183" s="39"/>
      <c r="N183" s="39"/>
      <c r="O183" s="39"/>
      <c r="P183" s="39"/>
      <c r="Q183" s="116"/>
      <c r="R183" s="53">
        <v>1000</v>
      </c>
      <c r="S183" s="54">
        <f t="shared" si="31"/>
        <v>0</v>
      </c>
      <c r="T183" s="55">
        <f t="shared" si="66"/>
        <v>66</v>
      </c>
      <c r="V183" s="56" t="s">
        <v>101</v>
      </c>
      <c r="W183" s="61"/>
      <c r="X183" s="61"/>
      <c r="Y183" s="61"/>
      <c r="Z183" s="61"/>
      <c r="AA183" s="46"/>
      <c r="AB183" s="61"/>
      <c r="AC183" s="61"/>
      <c r="AD183" s="38"/>
      <c r="AE183" s="39"/>
      <c r="AF183" s="39"/>
      <c r="AG183" s="39"/>
      <c r="AH183" s="39"/>
      <c r="AI183" s="39"/>
      <c r="AJ183" s="39"/>
      <c r="AK183" s="39"/>
      <c r="AL183" s="116"/>
      <c r="AM183" s="53">
        <v>1000</v>
      </c>
      <c r="AN183" s="54">
        <f t="shared" si="33"/>
        <v>0</v>
      </c>
      <c r="AO183" s="55">
        <f t="shared" si="67"/>
        <v>66</v>
      </c>
      <c r="AP183" s="56" t="s">
        <v>101</v>
      </c>
      <c r="AQ183" s="61"/>
      <c r="AR183" s="61"/>
      <c r="AS183" s="61"/>
      <c r="AT183" s="61"/>
      <c r="AU183" s="46"/>
      <c r="AV183" s="61"/>
      <c r="AW183" s="61"/>
      <c r="AX183" s="38"/>
      <c r="AY183" s="39"/>
      <c r="AZ183" s="39"/>
      <c r="BA183" s="39"/>
      <c r="BB183" s="39"/>
      <c r="BC183" s="39"/>
      <c r="BD183" s="39"/>
      <c r="BE183" s="39"/>
      <c r="BF183" s="116"/>
      <c r="BG183" s="53">
        <v>1000</v>
      </c>
      <c r="BH183" s="54">
        <f t="shared" si="35"/>
        <v>0</v>
      </c>
      <c r="BI183" s="55">
        <f t="shared" si="68"/>
        <v>66</v>
      </c>
      <c r="BJ183" s="56" t="s">
        <v>101</v>
      </c>
      <c r="BK183" s="61"/>
      <c r="BL183" s="61"/>
      <c r="BM183" s="61"/>
      <c r="BN183" s="61"/>
      <c r="BO183" s="46"/>
      <c r="BP183" s="61"/>
      <c r="BQ183" s="61"/>
      <c r="BR183" s="38"/>
      <c r="BS183" s="39"/>
      <c r="BT183" s="39"/>
      <c r="BU183" s="39"/>
      <c r="BV183" s="39"/>
      <c r="BW183" s="39"/>
      <c r="BX183" s="39"/>
      <c r="BY183" s="39"/>
      <c r="BZ183" s="116"/>
      <c r="CA183" s="53">
        <v>1000</v>
      </c>
      <c r="CB183" s="54">
        <f t="shared" si="37"/>
        <v>0</v>
      </c>
      <c r="CC183" s="55">
        <f t="shared" si="69"/>
        <v>66</v>
      </c>
      <c r="CD183" s="56" t="s">
        <v>101</v>
      </c>
      <c r="CE183" s="61"/>
      <c r="CF183" s="61"/>
      <c r="CG183" s="61"/>
      <c r="CH183" s="61"/>
      <c r="CI183" s="46"/>
      <c r="CJ183" s="61"/>
      <c r="CK183" s="61"/>
      <c r="CL183" s="38"/>
      <c r="CM183" s="39"/>
      <c r="CN183" s="39"/>
      <c r="CO183" s="39"/>
      <c r="CP183" s="39"/>
      <c r="CQ183" s="39"/>
      <c r="CR183" s="39"/>
      <c r="CS183" s="39"/>
      <c r="CT183" s="116"/>
      <c r="CU183" s="53">
        <v>1000</v>
      </c>
      <c r="CV183" s="54">
        <f t="shared" si="39"/>
        <v>0</v>
      </c>
      <c r="CW183" s="55">
        <f t="shared" si="70"/>
        <v>66</v>
      </c>
      <c r="CX183" s="56" t="s">
        <v>101</v>
      </c>
      <c r="CY183" s="61"/>
      <c r="CZ183" s="61"/>
      <c r="DA183" s="61"/>
      <c r="DB183" s="61"/>
      <c r="DC183" s="46"/>
      <c r="DD183" s="61"/>
      <c r="DE183" s="61"/>
      <c r="DF183" s="38"/>
      <c r="DG183" s="39"/>
      <c r="DH183" s="39"/>
      <c r="DI183" s="39"/>
      <c r="DJ183" s="39"/>
      <c r="DK183" s="39"/>
      <c r="DL183" s="39"/>
      <c r="DM183" s="39"/>
      <c r="DN183" s="116"/>
      <c r="DO183" s="53">
        <v>1000</v>
      </c>
      <c r="DP183" s="54">
        <f t="shared" si="41"/>
        <v>0</v>
      </c>
      <c r="DQ183" s="55">
        <f t="shared" si="71"/>
        <v>66</v>
      </c>
    </row>
    <row r="184" spans="1:121" ht="15">
      <c r="A184" s="56" t="s">
        <v>102</v>
      </c>
      <c r="B184" s="61"/>
      <c r="C184" s="61"/>
      <c r="D184" s="61"/>
      <c r="E184" s="61"/>
      <c r="F184" s="46"/>
      <c r="G184" s="61"/>
      <c r="H184" s="61"/>
      <c r="I184" s="38"/>
      <c r="J184" s="39"/>
      <c r="K184" s="39"/>
      <c r="L184" s="39"/>
      <c r="M184" s="39"/>
      <c r="N184" s="39"/>
      <c r="O184" s="39"/>
      <c r="P184" s="39"/>
      <c r="Q184" s="116"/>
      <c r="R184" s="53">
        <v>1000</v>
      </c>
      <c r="S184" s="54">
        <f t="shared" si="31"/>
        <v>0</v>
      </c>
      <c r="T184" s="55">
        <f t="shared" si="66"/>
        <v>66</v>
      </c>
      <c r="V184" s="56" t="s">
        <v>102</v>
      </c>
      <c r="W184" s="61"/>
      <c r="X184" s="61"/>
      <c r="Y184" s="61"/>
      <c r="Z184" s="61"/>
      <c r="AA184" s="46"/>
      <c r="AB184" s="61"/>
      <c r="AC184" s="61"/>
      <c r="AD184" s="38"/>
      <c r="AE184" s="39"/>
      <c r="AF184" s="39"/>
      <c r="AG184" s="39"/>
      <c r="AH184" s="39"/>
      <c r="AI184" s="39"/>
      <c r="AJ184" s="39"/>
      <c r="AK184" s="39"/>
      <c r="AL184" s="116"/>
      <c r="AM184" s="53">
        <v>1000</v>
      </c>
      <c r="AN184" s="54">
        <f t="shared" si="33"/>
        <v>0</v>
      </c>
      <c r="AO184" s="55">
        <f t="shared" si="67"/>
        <v>66</v>
      </c>
      <c r="AP184" s="56" t="s">
        <v>102</v>
      </c>
      <c r="AQ184" s="61"/>
      <c r="AR184" s="61"/>
      <c r="AS184" s="61"/>
      <c r="AT184" s="61"/>
      <c r="AU184" s="46"/>
      <c r="AV184" s="61"/>
      <c r="AW184" s="61"/>
      <c r="AX184" s="38"/>
      <c r="AY184" s="39"/>
      <c r="AZ184" s="39"/>
      <c r="BA184" s="39"/>
      <c r="BB184" s="39"/>
      <c r="BC184" s="39"/>
      <c r="BD184" s="39"/>
      <c r="BE184" s="39"/>
      <c r="BF184" s="116"/>
      <c r="BG184" s="53">
        <v>1000</v>
      </c>
      <c r="BH184" s="54">
        <f t="shared" si="35"/>
        <v>0</v>
      </c>
      <c r="BI184" s="55">
        <f t="shared" si="68"/>
        <v>66</v>
      </c>
      <c r="BJ184" s="56" t="s">
        <v>102</v>
      </c>
      <c r="BK184" s="61"/>
      <c r="BL184" s="61"/>
      <c r="BM184" s="61"/>
      <c r="BN184" s="61"/>
      <c r="BO184" s="46"/>
      <c r="BP184" s="61"/>
      <c r="BQ184" s="61"/>
      <c r="BR184" s="38"/>
      <c r="BS184" s="39"/>
      <c r="BT184" s="39"/>
      <c r="BU184" s="39"/>
      <c r="BV184" s="39"/>
      <c r="BW184" s="39"/>
      <c r="BX184" s="39"/>
      <c r="BY184" s="39"/>
      <c r="BZ184" s="116"/>
      <c r="CA184" s="53">
        <v>1000</v>
      </c>
      <c r="CB184" s="54">
        <f t="shared" si="37"/>
        <v>0</v>
      </c>
      <c r="CC184" s="55">
        <f t="shared" si="69"/>
        <v>66</v>
      </c>
      <c r="CD184" s="56" t="s">
        <v>102</v>
      </c>
      <c r="CE184" s="61"/>
      <c r="CF184" s="61"/>
      <c r="CG184" s="61"/>
      <c r="CH184" s="61"/>
      <c r="CI184" s="46"/>
      <c r="CJ184" s="61"/>
      <c r="CK184" s="61"/>
      <c r="CL184" s="38"/>
      <c r="CM184" s="39"/>
      <c r="CN184" s="39"/>
      <c r="CO184" s="39"/>
      <c r="CP184" s="39"/>
      <c r="CQ184" s="39"/>
      <c r="CR184" s="39"/>
      <c r="CS184" s="39"/>
      <c r="CT184" s="116"/>
      <c r="CU184" s="53">
        <v>1000</v>
      </c>
      <c r="CV184" s="54">
        <f t="shared" si="39"/>
        <v>0</v>
      </c>
      <c r="CW184" s="55">
        <f t="shared" si="70"/>
        <v>66</v>
      </c>
      <c r="CX184" s="56" t="s">
        <v>102</v>
      </c>
      <c r="CY184" s="61"/>
      <c r="CZ184" s="61"/>
      <c r="DA184" s="61"/>
      <c r="DB184" s="61"/>
      <c r="DC184" s="46"/>
      <c r="DD184" s="61"/>
      <c r="DE184" s="61"/>
      <c r="DF184" s="38"/>
      <c r="DG184" s="39"/>
      <c r="DH184" s="39"/>
      <c r="DI184" s="39"/>
      <c r="DJ184" s="39"/>
      <c r="DK184" s="39"/>
      <c r="DL184" s="39"/>
      <c r="DM184" s="39"/>
      <c r="DN184" s="116"/>
      <c r="DO184" s="53">
        <v>1000</v>
      </c>
      <c r="DP184" s="54">
        <f t="shared" si="41"/>
        <v>0</v>
      </c>
      <c r="DQ184" s="55">
        <f t="shared" si="71"/>
        <v>66</v>
      </c>
    </row>
    <row r="185" spans="1:121" ht="15">
      <c r="A185" s="56" t="s">
        <v>103</v>
      </c>
      <c r="B185" s="61"/>
      <c r="C185" s="61"/>
      <c r="D185" s="61"/>
      <c r="E185" s="61"/>
      <c r="F185" s="46"/>
      <c r="G185" s="61"/>
      <c r="H185" s="61"/>
      <c r="I185" s="38"/>
      <c r="J185" s="39"/>
      <c r="K185" s="39"/>
      <c r="L185" s="39"/>
      <c r="M185" s="39"/>
      <c r="N185" s="39"/>
      <c r="O185" s="39"/>
      <c r="P185" s="39"/>
      <c r="Q185" s="116"/>
      <c r="R185" s="53"/>
      <c r="S185" s="54">
        <f t="shared" si="31"/>
        <v>0</v>
      </c>
      <c r="T185" s="55">
        <f t="shared" si="66"/>
        <v>66</v>
      </c>
      <c r="V185" s="56" t="s">
        <v>103</v>
      </c>
      <c r="W185" s="61"/>
      <c r="X185" s="61"/>
      <c r="Y185" s="61"/>
      <c r="Z185" s="61"/>
      <c r="AA185" s="46"/>
      <c r="AB185" s="61"/>
      <c r="AC185" s="61"/>
      <c r="AD185" s="38"/>
      <c r="AE185" s="39"/>
      <c r="AF185" s="39"/>
      <c r="AG185" s="39"/>
      <c r="AH185" s="39"/>
      <c r="AI185" s="39"/>
      <c r="AJ185" s="39"/>
      <c r="AK185" s="39"/>
      <c r="AL185" s="116"/>
      <c r="AM185" s="53"/>
      <c r="AN185" s="54">
        <f t="shared" si="33"/>
        <v>0</v>
      </c>
      <c r="AO185" s="55">
        <f t="shared" si="67"/>
        <v>66</v>
      </c>
      <c r="AP185" s="56" t="s">
        <v>103</v>
      </c>
      <c r="AQ185" s="61"/>
      <c r="AR185" s="61"/>
      <c r="AS185" s="61"/>
      <c r="AT185" s="61"/>
      <c r="AU185" s="46"/>
      <c r="AV185" s="61"/>
      <c r="AW185" s="61"/>
      <c r="AX185" s="38"/>
      <c r="AY185" s="39"/>
      <c r="AZ185" s="39"/>
      <c r="BA185" s="39"/>
      <c r="BB185" s="39"/>
      <c r="BC185" s="39"/>
      <c r="BD185" s="39"/>
      <c r="BE185" s="39"/>
      <c r="BF185" s="116"/>
      <c r="BG185" s="53"/>
      <c r="BH185" s="54">
        <f t="shared" si="35"/>
        <v>0</v>
      </c>
      <c r="BI185" s="55">
        <f t="shared" si="68"/>
        <v>66</v>
      </c>
      <c r="BJ185" s="56" t="s">
        <v>103</v>
      </c>
      <c r="BK185" s="61"/>
      <c r="BL185" s="61"/>
      <c r="BM185" s="61"/>
      <c r="BN185" s="61"/>
      <c r="BO185" s="46"/>
      <c r="BP185" s="61"/>
      <c r="BQ185" s="61"/>
      <c r="BR185" s="38"/>
      <c r="BS185" s="39"/>
      <c r="BT185" s="39"/>
      <c r="BU185" s="39"/>
      <c r="BV185" s="39"/>
      <c r="BW185" s="39"/>
      <c r="BX185" s="39"/>
      <c r="BY185" s="39"/>
      <c r="BZ185" s="116"/>
      <c r="CA185" s="53"/>
      <c r="CB185" s="54">
        <f t="shared" si="37"/>
        <v>0</v>
      </c>
      <c r="CC185" s="55">
        <f t="shared" si="69"/>
        <v>66</v>
      </c>
      <c r="CD185" s="56" t="s">
        <v>103</v>
      </c>
      <c r="CE185" s="61"/>
      <c r="CF185" s="61"/>
      <c r="CG185" s="61"/>
      <c r="CH185" s="61"/>
      <c r="CI185" s="46"/>
      <c r="CJ185" s="61"/>
      <c r="CK185" s="61"/>
      <c r="CL185" s="38"/>
      <c r="CM185" s="39"/>
      <c r="CN185" s="39"/>
      <c r="CO185" s="39"/>
      <c r="CP185" s="39"/>
      <c r="CQ185" s="39"/>
      <c r="CR185" s="39"/>
      <c r="CS185" s="39"/>
      <c r="CT185" s="116"/>
      <c r="CU185" s="53"/>
      <c r="CV185" s="54">
        <f t="shared" si="39"/>
        <v>0</v>
      </c>
      <c r="CW185" s="55">
        <f t="shared" si="70"/>
        <v>66</v>
      </c>
      <c r="CX185" s="56" t="s">
        <v>103</v>
      </c>
      <c r="CY185" s="61"/>
      <c r="CZ185" s="61"/>
      <c r="DA185" s="61"/>
      <c r="DB185" s="61"/>
      <c r="DC185" s="46"/>
      <c r="DD185" s="61"/>
      <c r="DE185" s="61"/>
      <c r="DF185" s="38"/>
      <c r="DG185" s="39"/>
      <c r="DH185" s="39"/>
      <c r="DI185" s="39"/>
      <c r="DJ185" s="39"/>
      <c r="DK185" s="39"/>
      <c r="DL185" s="39"/>
      <c r="DM185" s="39"/>
      <c r="DN185" s="116"/>
      <c r="DO185" s="53"/>
      <c r="DP185" s="54">
        <f t="shared" si="41"/>
        <v>0</v>
      </c>
      <c r="DQ185" s="55">
        <f t="shared" si="71"/>
        <v>66</v>
      </c>
    </row>
    <row r="186" spans="1:121" ht="15">
      <c r="A186" s="56" t="s">
        <v>104</v>
      </c>
      <c r="B186" s="61"/>
      <c r="C186" s="61"/>
      <c r="D186" s="61"/>
      <c r="E186" s="61"/>
      <c r="F186" s="46"/>
      <c r="G186" s="61"/>
      <c r="H186" s="61"/>
      <c r="I186" s="38"/>
      <c r="J186" s="39"/>
      <c r="K186" s="39"/>
      <c r="L186" s="39"/>
      <c r="M186" s="39"/>
      <c r="N186" s="39"/>
      <c r="O186" s="39"/>
      <c r="P186" s="39"/>
      <c r="Q186" s="116"/>
      <c r="R186" s="53"/>
      <c r="S186" s="54">
        <f t="shared" si="31"/>
        <v>0</v>
      </c>
      <c r="T186" s="55">
        <f t="shared" si="66"/>
        <v>66</v>
      </c>
      <c r="V186" s="56" t="s">
        <v>104</v>
      </c>
      <c r="W186" s="61"/>
      <c r="X186" s="61"/>
      <c r="Y186" s="61"/>
      <c r="Z186" s="61"/>
      <c r="AA186" s="46"/>
      <c r="AB186" s="61"/>
      <c r="AC186" s="61"/>
      <c r="AD186" s="38"/>
      <c r="AE186" s="39"/>
      <c r="AF186" s="39"/>
      <c r="AG186" s="39"/>
      <c r="AH186" s="39"/>
      <c r="AI186" s="39"/>
      <c r="AJ186" s="39"/>
      <c r="AK186" s="39"/>
      <c r="AL186" s="116"/>
      <c r="AM186" s="53"/>
      <c r="AN186" s="54">
        <f t="shared" si="33"/>
        <v>0</v>
      </c>
      <c r="AO186" s="55">
        <f t="shared" si="67"/>
        <v>66</v>
      </c>
      <c r="AP186" s="56" t="s">
        <v>104</v>
      </c>
      <c r="AQ186" s="61"/>
      <c r="AR186" s="61"/>
      <c r="AS186" s="61"/>
      <c r="AT186" s="61"/>
      <c r="AU186" s="46"/>
      <c r="AV186" s="61"/>
      <c r="AW186" s="61"/>
      <c r="AX186" s="38"/>
      <c r="AY186" s="39"/>
      <c r="AZ186" s="39"/>
      <c r="BA186" s="39"/>
      <c r="BB186" s="39"/>
      <c r="BC186" s="39"/>
      <c r="BD186" s="39"/>
      <c r="BE186" s="39"/>
      <c r="BF186" s="116"/>
      <c r="BG186" s="53"/>
      <c r="BH186" s="54">
        <f t="shared" si="35"/>
        <v>0</v>
      </c>
      <c r="BI186" s="55">
        <f t="shared" si="68"/>
        <v>66</v>
      </c>
      <c r="BJ186" s="56" t="s">
        <v>104</v>
      </c>
      <c r="BK186" s="61"/>
      <c r="BL186" s="61"/>
      <c r="BM186" s="61"/>
      <c r="BN186" s="61"/>
      <c r="BO186" s="46"/>
      <c r="BP186" s="61"/>
      <c r="BQ186" s="61"/>
      <c r="BR186" s="38"/>
      <c r="BS186" s="39"/>
      <c r="BT186" s="39"/>
      <c r="BU186" s="39"/>
      <c r="BV186" s="39"/>
      <c r="BW186" s="39"/>
      <c r="BX186" s="39"/>
      <c r="BY186" s="39"/>
      <c r="BZ186" s="116"/>
      <c r="CA186" s="53"/>
      <c r="CB186" s="54">
        <f t="shared" si="37"/>
        <v>0</v>
      </c>
      <c r="CC186" s="55">
        <f t="shared" si="69"/>
        <v>66</v>
      </c>
      <c r="CD186" s="56" t="s">
        <v>104</v>
      </c>
      <c r="CE186" s="61"/>
      <c r="CF186" s="61"/>
      <c r="CG186" s="61"/>
      <c r="CH186" s="61"/>
      <c r="CI186" s="46"/>
      <c r="CJ186" s="61"/>
      <c r="CK186" s="61"/>
      <c r="CL186" s="38"/>
      <c r="CM186" s="39"/>
      <c r="CN186" s="39"/>
      <c r="CO186" s="39"/>
      <c r="CP186" s="39"/>
      <c r="CQ186" s="39"/>
      <c r="CR186" s="39"/>
      <c r="CS186" s="39"/>
      <c r="CT186" s="116"/>
      <c r="CU186" s="53"/>
      <c r="CV186" s="54">
        <f t="shared" si="39"/>
        <v>0</v>
      </c>
      <c r="CW186" s="55">
        <f t="shared" si="70"/>
        <v>66</v>
      </c>
      <c r="CX186" s="56" t="s">
        <v>104</v>
      </c>
      <c r="CY186" s="61"/>
      <c r="CZ186" s="61"/>
      <c r="DA186" s="61"/>
      <c r="DB186" s="61"/>
      <c r="DC186" s="46"/>
      <c r="DD186" s="61"/>
      <c r="DE186" s="61"/>
      <c r="DF186" s="38"/>
      <c r="DG186" s="39"/>
      <c r="DH186" s="39"/>
      <c r="DI186" s="39"/>
      <c r="DJ186" s="39"/>
      <c r="DK186" s="39"/>
      <c r="DL186" s="39"/>
      <c r="DM186" s="39"/>
      <c r="DN186" s="116"/>
      <c r="DO186" s="53"/>
      <c r="DP186" s="54">
        <f t="shared" si="41"/>
        <v>0</v>
      </c>
      <c r="DQ186" s="55">
        <f t="shared" si="71"/>
        <v>66</v>
      </c>
    </row>
    <row r="187" spans="1:121" ht="15">
      <c r="A187" s="56" t="s">
        <v>105</v>
      </c>
      <c r="B187" s="61"/>
      <c r="C187" s="61"/>
      <c r="D187" s="61"/>
      <c r="E187" s="61"/>
      <c r="F187" s="46"/>
      <c r="G187" s="61"/>
      <c r="H187" s="61"/>
      <c r="I187" s="38"/>
      <c r="J187" s="39"/>
      <c r="K187" s="39"/>
      <c r="L187" s="39"/>
      <c r="M187" s="39"/>
      <c r="N187" s="39"/>
      <c r="O187" s="39"/>
      <c r="P187" s="39"/>
      <c r="Q187" s="116"/>
      <c r="R187" s="53"/>
      <c r="S187" s="54">
        <f t="shared" si="31"/>
        <v>0</v>
      </c>
      <c r="T187" s="55">
        <f t="shared" si="66"/>
        <v>66</v>
      </c>
      <c r="V187" s="56" t="s">
        <v>105</v>
      </c>
      <c r="W187" s="61"/>
      <c r="X187" s="61"/>
      <c r="Y187" s="61"/>
      <c r="Z187" s="61"/>
      <c r="AA187" s="46"/>
      <c r="AB187" s="61"/>
      <c r="AC187" s="61"/>
      <c r="AD187" s="38"/>
      <c r="AE187" s="39"/>
      <c r="AF187" s="39"/>
      <c r="AG187" s="39"/>
      <c r="AH187" s="39"/>
      <c r="AI187" s="39"/>
      <c r="AJ187" s="39"/>
      <c r="AK187" s="39"/>
      <c r="AL187" s="116"/>
      <c r="AM187" s="53"/>
      <c r="AN187" s="54">
        <f t="shared" si="33"/>
        <v>0</v>
      </c>
      <c r="AO187" s="55">
        <f t="shared" si="67"/>
        <v>66</v>
      </c>
      <c r="AP187" s="56" t="s">
        <v>105</v>
      </c>
      <c r="AQ187" s="61"/>
      <c r="AR187" s="61"/>
      <c r="AS187" s="61"/>
      <c r="AT187" s="61"/>
      <c r="AU187" s="46"/>
      <c r="AV187" s="61"/>
      <c r="AW187" s="61"/>
      <c r="AX187" s="38"/>
      <c r="AY187" s="39"/>
      <c r="AZ187" s="39"/>
      <c r="BA187" s="39"/>
      <c r="BB187" s="39"/>
      <c r="BC187" s="39"/>
      <c r="BD187" s="39"/>
      <c r="BE187" s="39"/>
      <c r="BF187" s="116"/>
      <c r="BG187" s="53"/>
      <c r="BH187" s="54">
        <f t="shared" si="35"/>
        <v>0</v>
      </c>
      <c r="BI187" s="55">
        <f t="shared" si="68"/>
        <v>66</v>
      </c>
      <c r="BJ187" s="56" t="s">
        <v>105</v>
      </c>
      <c r="BK187" s="61"/>
      <c r="BL187" s="61"/>
      <c r="BM187" s="61"/>
      <c r="BN187" s="61"/>
      <c r="BO187" s="46"/>
      <c r="BP187" s="61"/>
      <c r="BQ187" s="61"/>
      <c r="BR187" s="38"/>
      <c r="BS187" s="39"/>
      <c r="BT187" s="39"/>
      <c r="BU187" s="39"/>
      <c r="BV187" s="39"/>
      <c r="BW187" s="39"/>
      <c r="BX187" s="39"/>
      <c r="BY187" s="39"/>
      <c r="BZ187" s="116"/>
      <c r="CA187" s="53"/>
      <c r="CB187" s="54">
        <f t="shared" si="37"/>
        <v>0</v>
      </c>
      <c r="CC187" s="55">
        <f t="shared" si="69"/>
        <v>66</v>
      </c>
      <c r="CD187" s="56" t="s">
        <v>105</v>
      </c>
      <c r="CE187" s="61"/>
      <c r="CF187" s="61"/>
      <c r="CG187" s="61"/>
      <c r="CH187" s="61"/>
      <c r="CI187" s="46"/>
      <c r="CJ187" s="61"/>
      <c r="CK187" s="61"/>
      <c r="CL187" s="38"/>
      <c r="CM187" s="39"/>
      <c r="CN187" s="39"/>
      <c r="CO187" s="39"/>
      <c r="CP187" s="39"/>
      <c r="CQ187" s="39"/>
      <c r="CR187" s="39"/>
      <c r="CS187" s="39"/>
      <c r="CT187" s="116"/>
      <c r="CU187" s="53"/>
      <c r="CV187" s="54">
        <f t="shared" si="39"/>
        <v>0</v>
      </c>
      <c r="CW187" s="55">
        <f t="shared" si="70"/>
        <v>66</v>
      </c>
      <c r="CX187" s="56" t="s">
        <v>105</v>
      </c>
      <c r="CY187" s="61"/>
      <c r="CZ187" s="61"/>
      <c r="DA187" s="61"/>
      <c r="DB187" s="61"/>
      <c r="DC187" s="46"/>
      <c r="DD187" s="61"/>
      <c r="DE187" s="61"/>
      <c r="DF187" s="38"/>
      <c r="DG187" s="39"/>
      <c r="DH187" s="39"/>
      <c r="DI187" s="39"/>
      <c r="DJ187" s="39"/>
      <c r="DK187" s="39"/>
      <c r="DL187" s="39"/>
      <c r="DM187" s="39"/>
      <c r="DN187" s="116"/>
      <c r="DO187" s="53"/>
      <c r="DP187" s="54">
        <f t="shared" si="41"/>
        <v>0</v>
      </c>
      <c r="DQ187" s="55">
        <f t="shared" si="71"/>
        <v>66</v>
      </c>
    </row>
    <row r="188" spans="1:121" ht="15">
      <c r="A188" s="56" t="s">
        <v>106</v>
      </c>
      <c r="B188" s="61"/>
      <c r="C188" s="61"/>
      <c r="D188" s="61"/>
      <c r="E188" s="61"/>
      <c r="F188" s="46"/>
      <c r="G188" s="61"/>
      <c r="H188" s="61"/>
      <c r="I188" s="38"/>
      <c r="J188" s="39"/>
      <c r="K188" s="39"/>
      <c r="L188" s="39"/>
      <c r="M188" s="39"/>
      <c r="N188" s="39"/>
      <c r="O188" s="39"/>
      <c r="P188" s="39"/>
      <c r="Q188" s="116"/>
      <c r="R188" s="53"/>
      <c r="S188" s="54">
        <f t="shared" si="31"/>
        <v>0</v>
      </c>
      <c r="T188" s="55">
        <f t="shared" si="66"/>
        <v>66</v>
      </c>
      <c r="V188" s="56" t="s">
        <v>106</v>
      </c>
      <c r="W188" s="61"/>
      <c r="X188" s="61"/>
      <c r="Y188" s="61"/>
      <c r="Z188" s="61"/>
      <c r="AA188" s="46"/>
      <c r="AB188" s="61"/>
      <c r="AC188" s="61"/>
      <c r="AD188" s="38"/>
      <c r="AE188" s="39"/>
      <c r="AF188" s="39"/>
      <c r="AG188" s="39"/>
      <c r="AH188" s="39"/>
      <c r="AI188" s="39"/>
      <c r="AJ188" s="39"/>
      <c r="AK188" s="39"/>
      <c r="AL188" s="116"/>
      <c r="AM188" s="53"/>
      <c r="AN188" s="54">
        <f t="shared" si="33"/>
        <v>0</v>
      </c>
      <c r="AO188" s="55">
        <f t="shared" si="67"/>
        <v>66</v>
      </c>
      <c r="AP188" s="56" t="s">
        <v>106</v>
      </c>
      <c r="AQ188" s="61"/>
      <c r="AR188" s="61"/>
      <c r="AS188" s="61"/>
      <c r="AT188" s="61"/>
      <c r="AU188" s="46"/>
      <c r="AV188" s="61"/>
      <c r="AW188" s="61"/>
      <c r="AX188" s="38"/>
      <c r="AY188" s="39"/>
      <c r="AZ188" s="39"/>
      <c r="BA188" s="39"/>
      <c r="BB188" s="39"/>
      <c r="BC188" s="39"/>
      <c r="BD188" s="39"/>
      <c r="BE188" s="39"/>
      <c r="BF188" s="116"/>
      <c r="BG188" s="53"/>
      <c r="BH188" s="54">
        <f t="shared" si="35"/>
        <v>0</v>
      </c>
      <c r="BI188" s="55">
        <f t="shared" si="68"/>
        <v>66</v>
      </c>
      <c r="BJ188" s="56" t="s">
        <v>106</v>
      </c>
      <c r="BK188" s="61"/>
      <c r="BL188" s="61"/>
      <c r="BM188" s="61"/>
      <c r="BN188" s="61"/>
      <c r="BO188" s="46"/>
      <c r="BP188" s="61"/>
      <c r="BQ188" s="61"/>
      <c r="BR188" s="38"/>
      <c r="BS188" s="39"/>
      <c r="BT188" s="39"/>
      <c r="BU188" s="39"/>
      <c r="BV188" s="39"/>
      <c r="BW188" s="39"/>
      <c r="BX188" s="39"/>
      <c r="BY188" s="39"/>
      <c r="BZ188" s="116"/>
      <c r="CA188" s="53"/>
      <c r="CB188" s="54">
        <f t="shared" si="37"/>
        <v>0</v>
      </c>
      <c r="CC188" s="55">
        <f t="shared" si="69"/>
        <v>66</v>
      </c>
      <c r="CD188" s="56" t="s">
        <v>106</v>
      </c>
      <c r="CE188" s="61"/>
      <c r="CF188" s="61"/>
      <c r="CG188" s="61"/>
      <c r="CH188" s="61"/>
      <c r="CI188" s="46"/>
      <c r="CJ188" s="61"/>
      <c r="CK188" s="61"/>
      <c r="CL188" s="38"/>
      <c r="CM188" s="39"/>
      <c r="CN188" s="39"/>
      <c r="CO188" s="39"/>
      <c r="CP188" s="39"/>
      <c r="CQ188" s="39"/>
      <c r="CR188" s="39"/>
      <c r="CS188" s="39"/>
      <c r="CT188" s="116"/>
      <c r="CU188" s="53"/>
      <c r="CV188" s="54">
        <f t="shared" si="39"/>
        <v>0</v>
      </c>
      <c r="CW188" s="55">
        <f t="shared" si="70"/>
        <v>66</v>
      </c>
      <c r="CX188" s="56" t="s">
        <v>106</v>
      </c>
      <c r="CY188" s="61"/>
      <c r="CZ188" s="61"/>
      <c r="DA188" s="61"/>
      <c r="DB188" s="61"/>
      <c r="DC188" s="46"/>
      <c r="DD188" s="61"/>
      <c r="DE188" s="61"/>
      <c r="DF188" s="38"/>
      <c r="DG188" s="39"/>
      <c r="DH188" s="39"/>
      <c r="DI188" s="39"/>
      <c r="DJ188" s="39"/>
      <c r="DK188" s="39"/>
      <c r="DL188" s="39"/>
      <c r="DM188" s="39"/>
      <c r="DN188" s="116"/>
      <c r="DO188" s="53"/>
      <c r="DP188" s="54">
        <f t="shared" si="41"/>
        <v>0</v>
      </c>
      <c r="DQ188" s="55">
        <f t="shared" si="71"/>
        <v>66</v>
      </c>
    </row>
    <row r="189" spans="1:121" ht="15">
      <c r="A189" s="56" t="s">
        <v>107</v>
      </c>
      <c r="B189" s="61"/>
      <c r="C189" s="61"/>
      <c r="D189" s="61"/>
      <c r="E189" s="61"/>
      <c r="F189" s="46"/>
      <c r="G189" s="61"/>
      <c r="H189" s="61"/>
      <c r="I189" s="38"/>
      <c r="J189" s="39"/>
      <c r="K189" s="39"/>
      <c r="L189" s="39"/>
      <c r="M189" s="39"/>
      <c r="N189" s="39"/>
      <c r="O189" s="39"/>
      <c r="P189" s="39"/>
      <c r="Q189" s="116"/>
      <c r="R189" s="53"/>
      <c r="S189" s="54">
        <f t="shared" si="31"/>
        <v>0</v>
      </c>
      <c r="T189" s="55">
        <f t="shared" si="66"/>
        <v>66</v>
      </c>
      <c r="V189" s="56" t="s">
        <v>107</v>
      </c>
      <c r="W189" s="61"/>
      <c r="X189" s="61"/>
      <c r="Y189" s="61"/>
      <c r="Z189" s="61"/>
      <c r="AA189" s="46"/>
      <c r="AB189" s="61"/>
      <c r="AC189" s="61"/>
      <c r="AD189" s="38"/>
      <c r="AE189" s="39"/>
      <c r="AF189" s="39"/>
      <c r="AG189" s="39"/>
      <c r="AH189" s="39"/>
      <c r="AI189" s="39"/>
      <c r="AJ189" s="39"/>
      <c r="AK189" s="39"/>
      <c r="AL189" s="116"/>
      <c r="AM189" s="53"/>
      <c r="AN189" s="54">
        <f t="shared" si="33"/>
        <v>0</v>
      </c>
      <c r="AO189" s="55">
        <f t="shared" si="67"/>
        <v>66</v>
      </c>
      <c r="AP189" s="56" t="s">
        <v>107</v>
      </c>
      <c r="AQ189" s="61"/>
      <c r="AR189" s="61"/>
      <c r="AS189" s="61"/>
      <c r="AT189" s="61"/>
      <c r="AU189" s="46"/>
      <c r="AV189" s="61"/>
      <c r="AW189" s="61"/>
      <c r="AX189" s="38"/>
      <c r="AY189" s="39"/>
      <c r="AZ189" s="39"/>
      <c r="BA189" s="39"/>
      <c r="BB189" s="39"/>
      <c r="BC189" s="39"/>
      <c r="BD189" s="39"/>
      <c r="BE189" s="39"/>
      <c r="BF189" s="116"/>
      <c r="BG189" s="53"/>
      <c r="BH189" s="54">
        <f t="shared" si="35"/>
        <v>0</v>
      </c>
      <c r="BI189" s="55">
        <f t="shared" si="68"/>
        <v>66</v>
      </c>
      <c r="BJ189" s="56" t="s">
        <v>107</v>
      </c>
      <c r="BK189" s="61"/>
      <c r="BL189" s="61"/>
      <c r="BM189" s="61"/>
      <c r="BN189" s="61"/>
      <c r="BO189" s="46"/>
      <c r="BP189" s="61"/>
      <c r="BQ189" s="61"/>
      <c r="BR189" s="38"/>
      <c r="BS189" s="39"/>
      <c r="BT189" s="39"/>
      <c r="BU189" s="39"/>
      <c r="BV189" s="39"/>
      <c r="BW189" s="39"/>
      <c r="BX189" s="39"/>
      <c r="BY189" s="39"/>
      <c r="BZ189" s="116"/>
      <c r="CA189" s="53"/>
      <c r="CB189" s="54">
        <f t="shared" si="37"/>
        <v>0</v>
      </c>
      <c r="CC189" s="55">
        <f t="shared" si="69"/>
        <v>66</v>
      </c>
      <c r="CD189" s="56" t="s">
        <v>107</v>
      </c>
      <c r="CE189" s="61"/>
      <c r="CF189" s="61"/>
      <c r="CG189" s="61"/>
      <c r="CH189" s="61"/>
      <c r="CI189" s="46"/>
      <c r="CJ189" s="61"/>
      <c r="CK189" s="61"/>
      <c r="CL189" s="38"/>
      <c r="CM189" s="39"/>
      <c r="CN189" s="39"/>
      <c r="CO189" s="39"/>
      <c r="CP189" s="39"/>
      <c r="CQ189" s="39"/>
      <c r="CR189" s="39"/>
      <c r="CS189" s="39"/>
      <c r="CT189" s="116"/>
      <c r="CU189" s="53"/>
      <c r="CV189" s="54">
        <f t="shared" si="39"/>
        <v>0</v>
      </c>
      <c r="CW189" s="55">
        <f t="shared" si="70"/>
        <v>66</v>
      </c>
      <c r="CX189" s="56" t="s">
        <v>107</v>
      </c>
      <c r="CY189" s="61"/>
      <c r="CZ189" s="61"/>
      <c r="DA189" s="61"/>
      <c r="DB189" s="61"/>
      <c r="DC189" s="46"/>
      <c r="DD189" s="61"/>
      <c r="DE189" s="61"/>
      <c r="DF189" s="38"/>
      <c r="DG189" s="39"/>
      <c r="DH189" s="39"/>
      <c r="DI189" s="39"/>
      <c r="DJ189" s="39"/>
      <c r="DK189" s="39"/>
      <c r="DL189" s="39"/>
      <c r="DM189" s="39"/>
      <c r="DN189" s="116"/>
      <c r="DO189" s="53"/>
      <c r="DP189" s="54">
        <f t="shared" si="41"/>
        <v>0</v>
      </c>
      <c r="DQ189" s="55">
        <f t="shared" si="71"/>
        <v>66</v>
      </c>
    </row>
    <row r="190" spans="1:121" ht="15">
      <c r="A190" s="56" t="s">
        <v>108</v>
      </c>
      <c r="B190" s="61"/>
      <c r="C190" s="61"/>
      <c r="D190" s="61"/>
      <c r="E190" s="61"/>
      <c r="F190" s="46"/>
      <c r="G190" s="61"/>
      <c r="H190" s="61"/>
      <c r="I190" s="38"/>
      <c r="J190" s="39"/>
      <c r="K190" s="39"/>
      <c r="L190" s="39"/>
      <c r="M190" s="39"/>
      <c r="N190" s="39"/>
      <c r="O190" s="39"/>
      <c r="P190" s="39"/>
      <c r="Q190" s="116"/>
      <c r="R190" s="53"/>
      <c r="S190" s="54">
        <f t="shared" si="31"/>
        <v>0</v>
      </c>
      <c r="T190" s="55">
        <f t="shared" si="66"/>
        <v>66</v>
      </c>
      <c r="V190" s="56" t="s">
        <v>108</v>
      </c>
      <c r="W190" s="61"/>
      <c r="X190" s="61"/>
      <c r="Y190" s="61"/>
      <c r="Z190" s="61"/>
      <c r="AA190" s="46"/>
      <c r="AB190" s="61"/>
      <c r="AC190" s="61"/>
      <c r="AD190" s="38"/>
      <c r="AE190" s="39"/>
      <c r="AF190" s="39"/>
      <c r="AG190" s="39"/>
      <c r="AH190" s="39"/>
      <c r="AI190" s="39"/>
      <c r="AJ190" s="39"/>
      <c r="AK190" s="39"/>
      <c r="AL190" s="116"/>
      <c r="AM190" s="53"/>
      <c r="AN190" s="54">
        <f t="shared" si="33"/>
        <v>0</v>
      </c>
      <c r="AO190" s="55">
        <f t="shared" si="67"/>
        <v>66</v>
      </c>
      <c r="AP190" s="56" t="s">
        <v>108</v>
      </c>
      <c r="AQ190" s="61"/>
      <c r="AR190" s="61"/>
      <c r="AS190" s="61"/>
      <c r="AT190" s="61"/>
      <c r="AU190" s="46"/>
      <c r="AV190" s="61"/>
      <c r="AW190" s="61"/>
      <c r="AX190" s="38"/>
      <c r="AY190" s="39"/>
      <c r="AZ190" s="39"/>
      <c r="BA190" s="39"/>
      <c r="BB190" s="39"/>
      <c r="BC190" s="39"/>
      <c r="BD190" s="39"/>
      <c r="BE190" s="39"/>
      <c r="BF190" s="116"/>
      <c r="BG190" s="53"/>
      <c r="BH190" s="54">
        <f t="shared" si="35"/>
        <v>0</v>
      </c>
      <c r="BI190" s="55">
        <f t="shared" si="68"/>
        <v>66</v>
      </c>
      <c r="BJ190" s="56" t="s">
        <v>108</v>
      </c>
      <c r="BK190" s="61"/>
      <c r="BL190" s="61"/>
      <c r="BM190" s="61"/>
      <c r="BN190" s="61"/>
      <c r="BO190" s="46"/>
      <c r="BP190" s="61"/>
      <c r="BQ190" s="61"/>
      <c r="BR190" s="38"/>
      <c r="BS190" s="39"/>
      <c r="BT190" s="39"/>
      <c r="BU190" s="39"/>
      <c r="BV190" s="39"/>
      <c r="BW190" s="39"/>
      <c r="BX190" s="39"/>
      <c r="BY190" s="39"/>
      <c r="BZ190" s="116"/>
      <c r="CA190" s="53"/>
      <c r="CB190" s="54">
        <f t="shared" si="37"/>
        <v>0</v>
      </c>
      <c r="CC190" s="55">
        <f t="shared" si="69"/>
        <v>66</v>
      </c>
      <c r="CD190" s="56" t="s">
        <v>108</v>
      </c>
      <c r="CE190" s="61"/>
      <c r="CF190" s="61"/>
      <c r="CG190" s="61"/>
      <c r="CH190" s="61"/>
      <c r="CI190" s="46"/>
      <c r="CJ190" s="61"/>
      <c r="CK190" s="61"/>
      <c r="CL190" s="38"/>
      <c r="CM190" s="39"/>
      <c r="CN190" s="39"/>
      <c r="CO190" s="39"/>
      <c r="CP190" s="39"/>
      <c r="CQ190" s="39"/>
      <c r="CR190" s="39"/>
      <c r="CS190" s="39"/>
      <c r="CT190" s="116"/>
      <c r="CU190" s="53"/>
      <c r="CV190" s="54">
        <f t="shared" si="39"/>
        <v>0</v>
      </c>
      <c r="CW190" s="55">
        <f t="shared" si="70"/>
        <v>66</v>
      </c>
      <c r="CX190" s="56" t="s">
        <v>108</v>
      </c>
      <c r="CY190" s="61"/>
      <c r="CZ190" s="61"/>
      <c r="DA190" s="61"/>
      <c r="DB190" s="61"/>
      <c r="DC190" s="46"/>
      <c r="DD190" s="61"/>
      <c r="DE190" s="61"/>
      <c r="DF190" s="38"/>
      <c r="DG190" s="39"/>
      <c r="DH190" s="39"/>
      <c r="DI190" s="39"/>
      <c r="DJ190" s="39"/>
      <c r="DK190" s="39"/>
      <c r="DL190" s="39"/>
      <c r="DM190" s="39"/>
      <c r="DN190" s="116"/>
      <c r="DO190" s="53"/>
      <c r="DP190" s="54">
        <f t="shared" si="41"/>
        <v>0</v>
      </c>
      <c r="DQ190" s="55">
        <f t="shared" si="71"/>
        <v>66</v>
      </c>
    </row>
    <row r="191" spans="1:121" ht="15">
      <c r="A191" s="56" t="s">
        <v>109</v>
      </c>
      <c r="B191" s="61"/>
      <c r="C191" s="61"/>
      <c r="D191" s="61"/>
      <c r="E191" s="61"/>
      <c r="F191" s="46"/>
      <c r="G191" s="61"/>
      <c r="H191" s="61"/>
      <c r="I191" s="38"/>
      <c r="J191" s="39"/>
      <c r="K191" s="39"/>
      <c r="L191" s="39"/>
      <c r="M191" s="39"/>
      <c r="N191" s="39"/>
      <c r="O191" s="39"/>
      <c r="P191" s="39"/>
      <c r="Q191" s="116"/>
      <c r="R191" s="53"/>
      <c r="S191" s="54">
        <f t="shared" si="31"/>
        <v>0</v>
      </c>
      <c r="T191" s="55">
        <f t="shared" si="66"/>
        <v>66</v>
      </c>
      <c r="V191" s="56" t="s">
        <v>109</v>
      </c>
      <c r="W191" s="61"/>
      <c r="X191" s="61"/>
      <c r="Y191" s="61"/>
      <c r="Z191" s="61"/>
      <c r="AA191" s="46"/>
      <c r="AB191" s="61"/>
      <c r="AC191" s="61"/>
      <c r="AD191" s="38"/>
      <c r="AE191" s="39"/>
      <c r="AF191" s="39"/>
      <c r="AG191" s="39"/>
      <c r="AH191" s="39"/>
      <c r="AI191" s="39"/>
      <c r="AJ191" s="39"/>
      <c r="AK191" s="39"/>
      <c r="AL191" s="116"/>
      <c r="AM191" s="53"/>
      <c r="AN191" s="54">
        <f t="shared" si="33"/>
        <v>0</v>
      </c>
      <c r="AO191" s="55">
        <f t="shared" si="67"/>
        <v>66</v>
      </c>
      <c r="AP191" s="56" t="s">
        <v>109</v>
      </c>
      <c r="AQ191" s="61"/>
      <c r="AR191" s="61"/>
      <c r="AS191" s="61"/>
      <c r="AT191" s="61"/>
      <c r="AU191" s="46"/>
      <c r="AV191" s="61"/>
      <c r="AW191" s="61"/>
      <c r="AX191" s="38"/>
      <c r="AY191" s="39"/>
      <c r="AZ191" s="39"/>
      <c r="BA191" s="39"/>
      <c r="BB191" s="39"/>
      <c r="BC191" s="39"/>
      <c r="BD191" s="39"/>
      <c r="BE191" s="39"/>
      <c r="BF191" s="116"/>
      <c r="BG191" s="53"/>
      <c r="BH191" s="54">
        <f t="shared" si="35"/>
        <v>0</v>
      </c>
      <c r="BI191" s="55">
        <f t="shared" si="68"/>
        <v>66</v>
      </c>
      <c r="BJ191" s="56" t="s">
        <v>109</v>
      </c>
      <c r="BK191" s="61"/>
      <c r="BL191" s="61"/>
      <c r="BM191" s="61"/>
      <c r="BN191" s="61"/>
      <c r="BO191" s="46"/>
      <c r="BP191" s="61"/>
      <c r="BQ191" s="61"/>
      <c r="BR191" s="38"/>
      <c r="BS191" s="39"/>
      <c r="BT191" s="39"/>
      <c r="BU191" s="39"/>
      <c r="BV191" s="39"/>
      <c r="BW191" s="39"/>
      <c r="BX191" s="39"/>
      <c r="BY191" s="39"/>
      <c r="BZ191" s="116"/>
      <c r="CA191" s="53"/>
      <c r="CB191" s="54">
        <f t="shared" si="37"/>
        <v>0</v>
      </c>
      <c r="CC191" s="55">
        <f t="shared" si="69"/>
        <v>66</v>
      </c>
      <c r="CD191" s="56" t="s">
        <v>109</v>
      </c>
      <c r="CE191" s="61"/>
      <c r="CF191" s="61"/>
      <c r="CG191" s="61"/>
      <c r="CH191" s="61"/>
      <c r="CI191" s="46"/>
      <c r="CJ191" s="61"/>
      <c r="CK191" s="61"/>
      <c r="CL191" s="38"/>
      <c r="CM191" s="39"/>
      <c r="CN191" s="39"/>
      <c r="CO191" s="39"/>
      <c r="CP191" s="39"/>
      <c r="CQ191" s="39"/>
      <c r="CR191" s="39"/>
      <c r="CS191" s="39"/>
      <c r="CT191" s="116"/>
      <c r="CU191" s="53"/>
      <c r="CV191" s="54">
        <f t="shared" si="39"/>
        <v>0</v>
      </c>
      <c r="CW191" s="55">
        <f t="shared" si="70"/>
        <v>66</v>
      </c>
      <c r="CX191" s="56" t="s">
        <v>109</v>
      </c>
      <c r="CY191" s="61"/>
      <c r="CZ191" s="61"/>
      <c r="DA191" s="61"/>
      <c r="DB191" s="61"/>
      <c r="DC191" s="46"/>
      <c r="DD191" s="61"/>
      <c r="DE191" s="61"/>
      <c r="DF191" s="38"/>
      <c r="DG191" s="39"/>
      <c r="DH191" s="39"/>
      <c r="DI191" s="39"/>
      <c r="DJ191" s="39"/>
      <c r="DK191" s="39"/>
      <c r="DL191" s="39"/>
      <c r="DM191" s="39"/>
      <c r="DN191" s="116"/>
      <c r="DO191" s="53"/>
      <c r="DP191" s="54">
        <f t="shared" si="41"/>
        <v>0</v>
      </c>
      <c r="DQ191" s="55">
        <f t="shared" si="71"/>
        <v>66</v>
      </c>
    </row>
    <row r="192" spans="1:121" ht="15">
      <c r="A192" s="56" t="s">
        <v>110</v>
      </c>
      <c r="B192" s="61"/>
      <c r="C192" s="61"/>
      <c r="D192" s="61"/>
      <c r="E192" s="61"/>
      <c r="F192" s="46"/>
      <c r="G192" s="61"/>
      <c r="H192" s="61"/>
      <c r="I192" s="38"/>
      <c r="J192" s="39"/>
      <c r="K192" s="39"/>
      <c r="L192" s="39"/>
      <c r="M192" s="39"/>
      <c r="N192" s="39"/>
      <c r="O192" s="39"/>
      <c r="P192" s="39"/>
      <c r="Q192" s="116"/>
      <c r="R192" s="53"/>
      <c r="S192" s="54">
        <f t="shared" si="31"/>
        <v>0</v>
      </c>
      <c r="T192" s="55">
        <f t="shared" si="66"/>
        <v>66</v>
      </c>
      <c r="V192" s="56" t="s">
        <v>110</v>
      </c>
      <c r="W192" s="61"/>
      <c r="X192" s="61"/>
      <c r="Y192" s="61"/>
      <c r="Z192" s="61"/>
      <c r="AA192" s="46"/>
      <c r="AB192" s="61"/>
      <c r="AC192" s="61"/>
      <c r="AD192" s="38"/>
      <c r="AE192" s="39"/>
      <c r="AF192" s="39"/>
      <c r="AG192" s="39"/>
      <c r="AH192" s="39"/>
      <c r="AI192" s="39"/>
      <c r="AJ192" s="39"/>
      <c r="AK192" s="39"/>
      <c r="AL192" s="116"/>
      <c r="AM192" s="53"/>
      <c r="AN192" s="54">
        <f t="shared" si="33"/>
        <v>0</v>
      </c>
      <c r="AO192" s="55">
        <f t="shared" si="67"/>
        <v>66</v>
      </c>
      <c r="AP192" s="56" t="s">
        <v>110</v>
      </c>
      <c r="AQ192" s="61"/>
      <c r="AR192" s="61"/>
      <c r="AS192" s="61"/>
      <c r="AT192" s="61"/>
      <c r="AU192" s="46"/>
      <c r="AV192" s="61"/>
      <c r="AW192" s="61"/>
      <c r="AX192" s="38"/>
      <c r="AY192" s="39"/>
      <c r="AZ192" s="39"/>
      <c r="BA192" s="39"/>
      <c r="BB192" s="39"/>
      <c r="BC192" s="39"/>
      <c r="BD192" s="39"/>
      <c r="BE192" s="39"/>
      <c r="BF192" s="116"/>
      <c r="BG192" s="53"/>
      <c r="BH192" s="54">
        <f t="shared" si="35"/>
        <v>0</v>
      </c>
      <c r="BI192" s="55">
        <f t="shared" si="68"/>
        <v>66</v>
      </c>
      <c r="BJ192" s="56" t="s">
        <v>110</v>
      </c>
      <c r="BK192" s="61"/>
      <c r="BL192" s="61"/>
      <c r="BM192" s="61"/>
      <c r="BN192" s="61"/>
      <c r="BO192" s="46"/>
      <c r="BP192" s="61"/>
      <c r="BQ192" s="61"/>
      <c r="BR192" s="38"/>
      <c r="BS192" s="39"/>
      <c r="BT192" s="39"/>
      <c r="BU192" s="39"/>
      <c r="BV192" s="39"/>
      <c r="BW192" s="39"/>
      <c r="BX192" s="39"/>
      <c r="BY192" s="39"/>
      <c r="BZ192" s="116"/>
      <c r="CA192" s="53"/>
      <c r="CB192" s="54">
        <f t="shared" si="37"/>
        <v>0</v>
      </c>
      <c r="CC192" s="55">
        <f t="shared" si="69"/>
        <v>66</v>
      </c>
      <c r="CD192" s="56" t="s">
        <v>110</v>
      </c>
      <c r="CE192" s="61"/>
      <c r="CF192" s="61"/>
      <c r="CG192" s="61"/>
      <c r="CH192" s="61"/>
      <c r="CI192" s="46"/>
      <c r="CJ192" s="61"/>
      <c r="CK192" s="61"/>
      <c r="CL192" s="38"/>
      <c r="CM192" s="39"/>
      <c r="CN192" s="39"/>
      <c r="CO192" s="39"/>
      <c r="CP192" s="39"/>
      <c r="CQ192" s="39"/>
      <c r="CR192" s="39"/>
      <c r="CS192" s="39"/>
      <c r="CT192" s="116"/>
      <c r="CU192" s="53"/>
      <c r="CV192" s="54">
        <f t="shared" si="39"/>
        <v>0</v>
      </c>
      <c r="CW192" s="55">
        <f t="shared" si="70"/>
        <v>66</v>
      </c>
      <c r="CX192" s="56" t="s">
        <v>110</v>
      </c>
      <c r="CY192" s="61"/>
      <c r="CZ192" s="61"/>
      <c r="DA192" s="61"/>
      <c r="DB192" s="61"/>
      <c r="DC192" s="46"/>
      <c r="DD192" s="61"/>
      <c r="DE192" s="61"/>
      <c r="DF192" s="38"/>
      <c r="DG192" s="39"/>
      <c r="DH192" s="39"/>
      <c r="DI192" s="39"/>
      <c r="DJ192" s="39"/>
      <c r="DK192" s="39"/>
      <c r="DL192" s="39"/>
      <c r="DM192" s="39"/>
      <c r="DN192" s="116"/>
      <c r="DO192" s="53"/>
      <c r="DP192" s="54">
        <f t="shared" si="41"/>
        <v>0</v>
      </c>
      <c r="DQ192" s="55">
        <f t="shared" si="71"/>
        <v>66</v>
      </c>
    </row>
    <row r="193" spans="1:121" ht="15">
      <c r="A193" s="56" t="s">
        <v>111</v>
      </c>
      <c r="B193" s="61"/>
      <c r="C193" s="61"/>
      <c r="D193" s="61"/>
      <c r="E193" s="61"/>
      <c r="F193" s="46"/>
      <c r="G193" s="61"/>
      <c r="H193" s="61"/>
      <c r="I193" s="38"/>
      <c r="J193" s="39"/>
      <c r="K193" s="39"/>
      <c r="L193" s="39"/>
      <c r="M193" s="39"/>
      <c r="N193" s="39"/>
      <c r="O193" s="39"/>
      <c r="P193" s="39"/>
      <c r="Q193" s="116"/>
      <c r="R193" s="53"/>
      <c r="S193" s="54">
        <f t="shared" si="31"/>
        <v>0</v>
      </c>
      <c r="T193" s="55">
        <f t="shared" si="66"/>
        <v>66</v>
      </c>
      <c r="V193" s="56" t="s">
        <v>111</v>
      </c>
      <c r="W193" s="61"/>
      <c r="X193" s="61"/>
      <c r="Y193" s="61"/>
      <c r="Z193" s="61"/>
      <c r="AA193" s="46"/>
      <c r="AB193" s="61"/>
      <c r="AC193" s="61"/>
      <c r="AD193" s="38"/>
      <c r="AE193" s="39"/>
      <c r="AF193" s="39"/>
      <c r="AG193" s="39"/>
      <c r="AH193" s="39"/>
      <c r="AI193" s="39"/>
      <c r="AJ193" s="39"/>
      <c r="AK193" s="39"/>
      <c r="AL193" s="116"/>
      <c r="AM193" s="53"/>
      <c r="AN193" s="54">
        <f t="shared" si="33"/>
        <v>0</v>
      </c>
      <c r="AO193" s="55">
        <f t="shared" si="67"/>
        <v>66</v>
      </c>
      <c r="AP193" s="56" t="s">
        <v>111</v>
      </c>
      <c r="AQ193" s="61"/>
      <c r="AR193" s="61"/>
      <c r="AS193" s="61"/>
      <c r="AT193" s="61"/>
      <c r="AU193" s="46"/>
      <c r="AV193" s="61"/>
      <c r="AW193" s="61"/>
      <c r="AX193" s="38"/>
      <c r="AY193" s="39"/>
      <c r="AZ193" s="39"/>
      <c r="BA193" s="39"/>
      <c r="BB193" s="39"/>
      <c r="BC193" s="39"/>
      <c r="BD193" s="39"/>
      <c r="BE193" s="39"/>
      <c r="BF193" s="116"/>
      <c r="BG193" s="53"/>
      <c r="BH193" s="54">
        <f t="shared" si="35"/>
        <v>0</v>
      </c>
      <c r="BI193" s="55">
        <f t="shared" si="68"/>
        <v>66</v>
      </c>
      <c r="BJ193" s="56" t="s">
        <v>111</v>
      </c>
      <c r="BK193" s="61"/>
      <c r="BL193" s="61"/>
      <c r="BM193" s="61"/>
      <c r="BN193" s="61"/>
      <c r="BO193" s="46"/>
      <c r="BP193" s="61"/>
      <c r="BQ193" s="61"/>
      <c r="BR193" s="38"/>
      <c r="BS193" s="39"/>
      <c r="BT193" s="39"/>
      <c r="BU193" s="39"/>
      <c r="BV193" s="39"/>
      <c r="BW193" s="39"/>
      <c r="BX193" s="39"/>
      <c r="BY193" s="39"/>
      <c r="BZ193" s="116"/>
      <c r="CA193" s="53"/>
      <c r="CB193" s="54">
        <f t="shared" si="37"/>
        <v>0</v>
      </c>
      <c r="CC193" s="55">
        <f t="shared" si="69"/>
        <v>66</v>
      </c>
      <c r="CD193" s="56" t="s">
        <v>111</v>
      </c>
      <c r="CE193" s="61"/>
      <c r="CF193" s="61"/>
      <c r="CG193" s="61"/>
      <c r="CH193" s="61"/>
      <c r="CI193" s="46"/>
      <c r="CJ193" s="61"/>
      <c r="CK193" s="61"/>
      <c r="CL193" s="38"/>
      <c r="CM193" s="39"/>
      <c r="CN193" s="39"/>
      <c r="CO193" s="39"/>
      <c r="CP193" s="39"/>
      <c r="CQ193" s="39"/>
      <c r="CR193" s="39"/>
      <c r="CS193" s="39"/>
      <c r="CT193" s="116"/>
      <c r="CU193" s="53"/>
      <c r="CV193" s="54">
        <f t="shared" si="39"/>
        <v>0</v>
      </c>
      <c r="CW193" s="55">
        <f t="shared" si="70"/>
        <v>66</v>
      </c>
      <c r="CX193" s="56" t="s">
        <v>111</v>
      </c>
      <c r="CY193" s="61"/>
      <c r="CZ193" s="61"/>
      <c r="DA193" s="61"/>
      <c r="DB193" s="61"/>
      <c r="DC193" s="46"/>
      <c r="DD193" s="61"/>
      <c r="DE193" s="61"/>
      <c r="DF193" s="38"/>
      <c r="DG193" s="39"/>
      <c r="DH193" s="39"/>
      <c r="DI193" s="39"/>
      <c r="DJ193" s="39"/>
      <c r="DK193" s="39"/>
      <c r="DL193" s="39"/>
      <c r="DM193" s="39"/>
      <c r="DN193" s="116"/>
      <c r="DO193" s="53"/>
      <c r="DP193" s="54">
        <f t="shared" si="41"/>
        <v>0</v>
      </c>
      <c r="DQ193" s="55">
        <f t="shared" si="71"/>
        <v>66</v>
      </c>
    </row>
    <row r="194" spans="1:121" ht="15">
      <c r="A194" s="56" t="s">
        <v>112</v>
      </c>
      <c r="B194" s="61"/>
      <c r="C194" s="61"/>
      <c r="D194" s="61"/>
      <c r="E194" s="61"/>
      <c r="F194" s="46"/>
      <c r="G194" s="61"/>
      <c r="H194" s="61"/>
      <c r="I194" s="69"/>
      <c r="J194" s="70"/>
      <c r="K194" s="70"/>
      <c r="L194" s="70"/>
      <c r="M194" s="70"/>
      <c r="N194" s="39"/>
      <c r="O194" s="17"/>
      <c r="P194" s="17"/>
      <c r="Q194" s="116"/>
      <c r="R194" s="53"/>
      <c r="S194" s="54">
        <f t="shared" si="31"/>
        <v>0</v>
      </c>
      <c r="T194" s="55">
        <f t="shared" si="66"/>
        <v>66</v>
      </c>
      <c r="V194" s="56" t="s">
        <v>112</v>
      </c>
      <c r="W194" s="61"/>
      <c r="X194" s="61"/>
      <c r="Y194" s="61"/>
      <c r="Z194" s="61"/>
      <c r="AA194" s="46"/>
      <c r="AB194" s="61"/>
      <c r="AC194" s="61"/>
      <c r="AD194" s="69"/>
      <c r="AE194" s="70"/>
      <c r="AF194" s="70"/>
      <c r="AG194" s="70"/>
      <c r="AH194" s="70"/>
      <c r="AI194" s="39"/>
      <c r="AJ194" s="17"/>
      <c r="AK194" s="17"/>
      <c r="AL194" s="116"/>
      <c r="AM194" s="53"/>
      <c r="AN194" s="54">
        <f t="shared" si="33"/>
        <v>0</v>
      </c>
      <c r="AO194" s="55">
        <f t="shared" si="67"/>
        <v>66</v>
      </c>
      <c r="AP194" s="56" t="s">
        <v>112</v>
      </c>
      <c r="AQ194" s="61"/>
      <c r="AR194" s="61"/>
      <c r="AS194" s="61"/>
      <c r="AT194" s="61"/>
      <c r="AU194" s="46"/>
      <c r="AV194" s="61"/>
      <c r="AW194" s="61"/>
      <c r="AX194" s="69"/>
      <c r="AY194" s="70"/>
      <c r="AZ194" s="70"/>
      <c r="BA194" s="70"/>
      <c r="BB194" s="70"/>
      <c r="BC194" s="39"/>
      <c r="BD194" s="17"/>
      <c r="BE194" s="17"/>
      <c r="BF194" s="116"/>
      <c r="BG194" s="53"/>
      <c r="BH194" s="54">
        <f t="shared" si="35"/>
        <v>0</v>
      </c>
      <c r="BI194" s="55">
        <f t="shared" si="68"/>
        <v>66</v>
      </c>
      <c r="BJ194" s="56" t="s">
        <v>112</v>
      </c>
      <c r="BK194" s="61"/>
      <c r="BL194" s="61"/>
      <c r="BM194" s="61"/>
      <c r="BN194" s="61"/>
      <c r="BO194" s="46"/>
      <c r="BP194" s="61"/>
      <c r="BQ194" s="61"/>
      <c r="BR194" s="69"/>
      <c r="BS194" s="70"/>
      <c r="BT194" s="70"/>
      <c r="BU194" s="70"/>
      <c r="BV194" s="70"/>
      <c r="BW194" s="39"/>
      <c r="BX194" s="17"/>
      <c r="BY194" s="17"/>
      <c r="BZ194" s="116"/>
      <c r="CA194" s="53"/>
      <c r="CB194" s="54">
        <f t="shared" si="37"/>
        <v>0</v>
      </c>
      <c r="CC194" s="55">
        <f t="shared" si="69"/>
        <v>66</v>
      </c>
      <c r="CD194" s="56" t="s">
        <v>112</v>
      </c>
      <c r="CE194" s="61"/>
      <c r="CF194" s="61"/>
      <c r="CG194" s="61"/>
      <c r="CH194" s="61"/>
      <c r="CI194" s="46"/>
      <c r="CJ194" s="61"/>
      <c r="CK194" s="61"/>
      <c r="CL194" s="69"/>
      <c r="CM194" s="70"/>
      <c r="CN194" s="70"/>
      <c r="CO194" s="70"/>
      <c r="CP194" s="70"/>
      <c r="CQ194" s="39"/>
      <c r="CR194" s="17"/>
      <c r="CS194" s="17"/>
      <c r="CT194" s="116"/>
      <c r="CU194" s="53"/>
      <c r="CV194" s="54">
        <f t="shared" si="39"/>
        <v>0</v>
      </c>
      <c r="CW194" s="55">
        <f t="shared" si="70"/>
        <v>66</v>
      </c>
      <c r="CX194" s="56" t="s">
        <v>112</v>
      </c>
      <c r="CY194" s="61"/>
      <c r="CZ194" s="61"/>
      <c r="DA194" s="61"/>
      <c r="DB194" s="61"/>
      <c r="DC194" s="46"/>
      <c r="DD194" s="61"/>
      <c r="DE194" s="61"/>
      <c r="DF194" s="69"/>
      <c r="DG194" s="70"/>
      <c r="DH194" s="70"/>
      <c r="DI194" s="70"/>
      <c r="DJ194" s="70"/>
      <c r="DK194" s="39"/>
      <c r="DL194" s="17"/>
      <c r="DM194" s="17"/>
      <c r="DN194" s="116"/>
      <c r="DO194" s="53"/>
      <c r="DP194" s="54">
        <f t="shared" si="41"/>
        <v>0</v>
      </c>
      <c r="DQ194" s="55">
        <f t="shared" si="71"/>
        <v>66</v>
      </c>
    </row>
    <row r="195" spans="1:121" ht="15">
      <c r="A195" s="70"/>
      <c r="B195" s="70"/>
      <c r="C195" s="70"/>
      <c r="D195" s="70"/>
      <c r="E195" s="70"/>
      <c r="F195" s="69"/>
      <c r="G195" s="68"/>
      <c r="H195" s="68"/>
      <c r="I195" s="38"/>
      <c r="J195" s="39"/>
      <c r="K195" s="39"/>
      <c r="L195" s="39"/>
      <c r="M195" s="39"/>
      <c r="N195" s="39"/>
      <c r="O195" s="39"/>
      <c r="P195" s="39"/>
      <c r="Q195" s="116"/>
      <c r="R195" s="53"/>
      <c r="S195" s="54">
        <f t="shared" si="31"/>
        <v>0</v>
      </c>
      <c r="T195" s="55">
        <f t="shared" si="66"/>
        <v>66</v>
      </c>
      <c r="V195" s="70"/>
      <c r="W195" s="70"/>
      <c r="X195" s="70"/>
      <c r="Y195" s="70"/>
      <c r="Z195" s="70"/>
      <c r="AA195" s="69"/>
      <c r="AB195" s="68"/>
      <c r="AC195" s="68"/>
      <c r="AD195" s="38"/>
      <c r="AE195" s="39"/>
      <c r="AF195" s="39"/>
      <c r="AG195" s="39"/>
      <c r="AH195" s="39"/>
      <c r="AI195" s="39"/>
      <c r="AJ195" s="39"/>
      <c r="AK195" s="39"/>
      <c r="AL195" s="116"/>
      <c r="AM195" s="53"/>
      <c r="AN195" s="54">
        <f t="shared" si="33"/>
        <v>0</v>
      </c>
      <c r="AO195" s="55">
        <f t="shared" si="67"/>
        <v>66</v>
      </c>
      <c r="AP195" s="70"/>
      <c r="AQ195" s="70"/>
      <c r="AR195" s="70"/>
      <c r="AS195" s="70"/>
      <c r="AT195" s="70"/>
      <c r="AU195" s="69"/>
      <c r="AV195" s="68"/>
      <c r="AW195" s="68"/>
      <c r="AX195" s="38"/>
      <c r="AY195" s="39"/>
      <c r="AZ195" s="39"/>
      <c r="BA195" s="39"/>
      <c r="BB195" s="39"/>
      <c r="BC195" s="39"/>
      <c r="BD195" s="39"/>
      <c r="BE195" s="39"/>
      <c r="BF195" s="116"/>
      <c r="BG195" s="53"/>
      <c r="BH195" s="54">
        <f t="shared" si="35"/>
        <v>0</v>
      </c>
      <c r="BI195" s="55">
        <f t="shared" si="68"/>
        <v>66</v>
      </c>
      <c r="BJ195" s="70"/>
      <c r="BK195" s="70"/>
      <c r="BL195" s="70"/>
      <c r="BM195" s="70"/>
      <c r="BN195" s="70"/>
      <c r="BO195" s="69"/>
      <c r="BP195" s="68"/>
      <c r="BQ195" s="68"/>
      <c r="BR195" s="38"/>
      <c r="BS195" s="39"/>
      <c r="BT195" s="39"/>
      <c r="BU195" s="39"/>
      <c r="BV195" s="39"/>
      <c r="BW195" s="39"/>
      <c r="BX195" s="39"/>
      <c r="BY195" s="39"/>
      <c r="BZ195" s="116"/>
      <c r="CA195" s="53"/>
      <c r="CB195" s="54">
        <f t="shared" si="37"/>
        <v>0</v>
      </c>
      <c r="CC195" s="55">
        <f t="shared" si="69"/>
        <v>66</v>
      </c>
      <c r="CD195" s="70"/>
      <c r="CE195" s="70"/>
      <c r="CF195" s="70"/>
      <c r="CG195" s="70"/>
      <c r="CH195" s="70"/>
      <c r="CI195" s="69"/>
      <c r="CJ195" s="68"/>
      <c r="CK195" s="68"/>
      <c r="CL195" s="38"/>
      <c r="CM195" s="39"/>
      <c r="CN195" s="39"/>
      <c r="CO195" s="39"/>
      <c r="CP195" s="39"/>
      <c r="CQ195" s="39"/>
      <c r="CR195" s="39"/>
      <c r="CS195" s="39"/>
      <c r="CT195" s="116"/>
      <c r="CU195" s="53"/>
      <c r="CV195" s="54">
        <f t="shared" si="39"/>
        <v>0</v>
      </c>
      <c r="CW195" s="55">
        <f t="shared" si="70"/>
        <v>66</v>
      </c>
      <c r="CX195" s="70"/>
      <c r="CY195" s="70"/>
      <c r="CZ195" s="70"/>
      <c r="DA195" s="70"/>
      <c r="DB195" s="70"/>
      <c r="DC195" s="69"/>
      <c r="DD195" s="68"/>
      <c r="DE195" s="68"/>
      <c r="DF195" s="38"/>
      <c r="DG195" s="39"/>
      <c r="DH195" s="39"/>
      <c r="DI195" s="39"/>
      <c r="DJ195" s="39"/>
      <c r="DK195" s="39"/>
      <c r="DL195" s="39"/>
      <c r="DM195" s="39"/>
      <c r="DN195" s="116"/>
      <c r="DO195" s="53"/>
      <c r="DP195" s="54">
        <f t="shared" si="41"/>
        <v>0</v>
      </c>
      <c r="DQ195" s="55">
        <f t="shared" si="71"/>
        <v>66</v>
      </c>
    </row>
    <row r="196" spans="1:121" ht="15">
      <c r="A196" s="56" t="s">
        <v>113</v>
      </c>
      <c r="B196" s="61"/>
      <c r="C196" s="61"/>
      <c r="D196" s="61"/>
      <c r="E196" s="61"/>
      <c r="F196" s="46"/>
      <c r="G196" s="61"/>
      <c r="H196" s="61"/>
      <c r="I196" s="38"/>
      <c r="J196" s="39"/>
      <c r="K196" s="39"/>
      <c r="L196" s="39"/>
      <c r="M196" s="39"/>
      <c r="N196" s="39"/>
      <c r="O196" s="39"/>
      <c r="P196" s="39"/>
      <c r="Q196" s="116"/>
      <c r="R196" s="53"/>
      <c r="S196" s="54">
        <f t="shared" si="31"/>
        <v>0</v>
      </c>
      <c r="T196" s="55">
        <f t="shared" si="66"/>
        <v>66</v>
      </c>
      <c r="V196" s="56" t="s">
        <v>113</v>
      </c>
      <c r="W196" s="61"/>
      <c r="X196" s="61"/>
      <c r="Y196" s="61"/>
      <c r="Z196" s="61"/>
      <c r="AA196" s="46"/>
      <c r="AB196" s="61"/>
      <c r="AC196" s="61"/>
      <c r="AD196" s="38"/>
      <c r="AE196" s="39"/>
      <c r="AF196" s="39"/>
      <c r="AG196" s="39"/>
      <c r="AH196" s="39"/>
      <c r="AI196" s="39"/>
      <c r="AJ196" s="39"/>
      <c r="AK196" s="39"/>
      <c r="AL196" s="116"/>
      <c r="AM196" s="53"/>
      <c r="AN196" s="54">
        <f t="shared" si="33"/>
        <v>0</v>
      </c>
      <c r="AO196" s="55">
        <f t="shared" si="67"/>
        <v>66</v>
      </c>
      <c r="AP196" s="56" t="s">
        <v>113</v>
      </c>
      <c r="AQ196" s="61"/>
      <c r="AR196" s="61"/>
      <c r="AS196" s="61"/>
      <c r="AT196" s="61"/>
      <c r="AU196" s="46"/>
      <c r="AV196" s="61"/>
      <c r="AW196" s="61"/>
      <c r="AX196" s="38"/>
      <c r="AY196" s="39"/>
      <c r="AZ196" s="39"/>
      <c r="BA196" s="39"/>
      <c r="BB196" s="39"/>
      <c r="BC196" s="39"/>
      <c r="BD196" s="39"/>
      <c r="BE196" s="39"/>
      <c r="BF196" s="116"/>
      <c r="BG196" s="53"/>
      <c r="BH196" s="54">
        <f t="shared" si="35"/>
        <v>0</v>
      </c>
      <c r="BI196" s="55">
        <f t="shared" si="68"/>
        <v>66</v>
      </c>
      <c r="BJ196" s="56" t="s">
        <v>113</v>
      </c>
      <c r="BK196" s="61"/>
      <c r="BL196" s="61"/>
      <c r="BM196" s="61"/>
      <c r="BN196" s="61"/>
      <c r="BO196" s="46"/>
      <c r="BP196" s="61"/>
      <c r="BQ196" s="61"/>
      <c r="BR196" s="38"/>
      <c r="BS196" s="39"/>
      <c r="BT196" s="39"/>
      <c r="BU196" s="39"/>
      <c r="BV196" s="39"/>
      <c r="BW196" s="39"/>
      <c r="BX196" s="39"/>
      <c r="BY196" s="39"/>
      <c r="BZ196" s="116"/>
      <c r="CA196" s="53"/>
      <c r="CB196" s="54">
        <f t="shared" si="37"/>
        <v>0</v>
      </c>
      <c r="CC196" s="55">
        <f t="shared" si="69"/>
        <v>66</v>
      </c>
      <c r="CD196" s="56" t="s">
        <v>113</v>
      </c>
      <c r="CE196" s="61"/>
      <c r="CF196" s="61"/>
      <c r="CG196" s="61"/>
      <c r="CH196" s="61"/>
      <c r="CI196" s="46"/>
      <c r="CJ196" s="61"/>
      <c r="CK196" s="61"/>
      <c r="CL196" s="38"/>
      <c r="CM196" s="39"/>
      <c r="CN196" s="39"/>
      <c r="CO196" s="39"/>
      <c r="CP196" s="39"/>
      <c r="CQ196" s="39"/>
      <c r="CR196" s="39"/>
      <c r="CS196" s="39"/>
      <c r="CT196" s="116"/>
      <c r="CU196" s="53"/>
      <c r="CV196" s="54">
        <f t="shared" si="39"/>
        <v>0</v>
      </c>
      <c r="CW196" s="55">
        <f t="shared" si="70"/>
        <v>66</v>
      </c>
      <c r="CX196" s="56" t="s">
        <v>113</v>
      </c>
      <c r="CY196" s="61"/>
      <c r="CZ196" s="61"/>
      <c r="DA196" s="61"/>
      <c r="DB196" s="61"/>
      <c r="DC196" s="46"/>
      <c r="DD196" s="61"/>
      <c r="DE196" s="61"/>
      <c r="DF196" s="38"/>
      <c r="DG196" s="39"/>
      <c r="DH196" s="39"/>
      <c r="DI196" s="39"/>
      <c r="DJ196" s="39"/>
      <c r="DK196" s="39"/>
      <c r="DL196" s="39"/>
      <c r="DM196" s="39"/>
      <c r="DN196" s="116"/>
      <c r="DO196" s="53"/>
      <c r="DP196" s="54">
        <f t="shared" si="41"/>
        <v>0</v>
      </c>
      <c r="DQ196" s="55">
        <f t="shared" si="71"/>
        <v>66</v>
      </c>
    </row>
    <row r="197" spans="1:121" ht="15">
      <c r="A197" s="56" t="s">
        <v>114</v>
      </c>
      <c r="B197" s="61"/>
      <c r="C197" s="61"/>
      <c r="D197" s="61"/>
      <c r="E197" s="61"/>
      <c r="F197" s="46"/>
      <c r="G197" s="61"/>
      <c r="H197" s="61"/>
      <c r="I197" s="38"/>
      <c r="J197" s="39"/>
      <c r="K197" s="39"/>
      <c r="L197" s="39"/>
      <c r="M197" s="39"/>
      <c r="N197" s="39"/>
      <c r="O197" s="39"/>
      <c r="P197" s="39"/>
      <c r="Q197" s="116"/>
      <c r="R197" s="53"/>
      <c r="S197" s="54">
        <f t="shared" si="31"/>
        <v>0</v>
      </c>
      <c r="T197" s="55">
        <f t="shared" si="66"/>
        <v>66</v>
      </c>
      <c r="V197" s="56" t="s">
        <v>114</v>
      </c>
      <c r="W197" s="61"/>
      <c r="X197" s="61"/>
      <c r="Y197" s="61"/>
      <c r="Z197" s="61"/>
      <c r="AA197" s="46"/>
      <c r="AB197" s="61"/>
      <c r="AC197" s="61"/>
      <c r="AD197" s="38"/>
      <c r="AE197" s="39"/>
      <c r="AF197" s="39"/>
      <c r="AG197" s="39"/>
      <c r="AH197" s="39"/>
      <c r="AI197" s="39"/>
      <c r="AJ197" s="39"/>
      <c r="AK197" s="39"/>
      <c r="AL197" s="116"/>
      <c r="AM197" s="53"/>
      <c r="AN197" s="54">
        <f t="shared" si="33"/>
        <v>0</v>
      </c>
      <c r="AO197" s="55">
        <f t="shared" si="67"/>
        <v>66</v>
      </c>
      <c r="AP197" s="56" t="s">
        <v>114</v>
      </c>
      <c r="AQ197" s="61"/>
      <c r="AR197" s="61"/>
      <c r="AS197" s="61"/>
      <c r="AT197" s="61"/>
      <c r="AU197" s="46"/>
      <c r="AV197" s="61"/>
      <c r="AW197" s="61"/>
      <c r="AX197" s="38"/>
      <c r="AY197" s="39"/>
      <c r="AZ197" s="39"/>
      <c r="BA197" s="39"/>
      <c r="BB197" s="39"/>
      <c r="BC197" s="39"/>
      <c r="BD197" s="39"/>
      <c r="BE197" s="39"/>
      <c r="BF197" s="116"/>
      <c r="BG197" s="53"/>
      <c r="BH197" s="54">
        <f t="shared" si="35"/>
        <v>0</v>
      </c>
      <c r="BI197" s="55">
        <f t="shared" si="68"/>
        <v>66</v>
      </c>
      <c r="BJ197" s="56" t="s">
        <v>114</v>
      </c>
      <c r="BK197" s="61"/>
      <c r="BL197" s="61"/>
      <c r="BM197" s="61"/>
      <c r="BN197" s="61"/>
      <c r="BO197" s="46"/>
      <c r="BP197" s="61"/>
      <c r="BQ197" s="61"/>
      <c r="BR197" s="38"/>
      <c r="BS197" s="39"/>
      <c r="BT197" s="39"/>
      <c r="BU197" s="39"/>
      <c r="BV197" s="39"/>
      <c r="BW197" s="39"/>
      <c r="BX197" s="39"/>
      <c r="BY197" s="39"/>
      <c r="BZ197" s="116"/>
      <c r="CA197" s="53"/>
      <c r="CB197" s="54">
        <f t="shared" si="37"/>
        <v>0</v>
      </c>
      <c r="CC197" s="55">
        <f t="shared" si="69"/>
        <v>66</v>
      </c>
      <c r="CD197" s="56" t="s">
        <v>114</v>
      </c>
      <c r="CE197" s="61"/>
      <c r="CF197" s="61"/>
      <c r="CG197" s="61"/>
      <c r="CH197" s="61"/>
      <c r="CI197" s="46"/>
      <c r="CJ197" s="61"/>
      <c r="CK197" s="61"/>
      <c r="CL197" s="38"/>
      <c r="CM197" s="39"/>
      <c r="CN197" s="39"/>
      <c r="CO197" s="39"/>
      <c r="CP197" s="39"/>
      <c r="CQ197" s="39"/>
      <c r="CR197" s="39"/>
      <c r="CS197" s="39"/>
      <c r="CT197" s="116"/>
      <c r="CU197" s="53"/>
      <c r="CV197" s="54">
        <f t="shared" si="39"/>
        <v>0</v>
      </c>
      <c r="CW197" s="55">
        <f t="shared" si="70"/>
        <v>66</v>
      </c>
      <c r="CX197" s="56" t="s">
        <v>114</v>
      </c>
      <c r="CY197" s="61"/>
      <c r="CZ197" s="61"/>
      <c r="DA197" s="61"/>
      <c r="DB197" s="61"/>
      <c r="DC197" s="46"/>
      <c r="DD197" s="61"/>
      <c r="DE197" s="61"/>
      <c r="DF197" s="38"/>
      <c r="DG197" s="39"/>
      <c r="DH197" s="39"/>
      <c r="DI197" s="39"/>
      <c r="DJ197" s="39"/>
      <c r="DK197" s="39"/>
      <c r="DL197" s="39"/>
      <c r="DM197" s="39"/>
      <c r="DN197" s="116"/>
      <c r="DO197" s="53"/>
      <c r="DP197" s="54">
        <f t="shared" si="41"/>
        <v>0</v>
      </c>
      <c r="DQ197" s="55">
        <f t="shared" si="71"/>
        <v>66</v>
      </c>
    </row>
    <row r="198" spans="1:121" ht="15">
      <c r="A198" s="56" t="s">
        <v>115</v>
      </c>
      <c r="B198" s="61"/>
      <c r="C198" s="61"/>
      <c r="D198" s="61"/>
      <c r="E198" s="61"/>
      <c r="F198" s="46"/>
      <c r="G198" s="61"/>
      <c r="H198" s="61"/>
      <c r="I198" s="38"/>
      <c r="J198" s="39"/>
      <c r="K198" s="39"/>
      <c r="L198" s="39"/>
      <c r="M198" s="39"/>
      <c r="N198" s="39"/>
      <c r="O198" s="39"/>
      <c r="P198" s="39"/>
      <c r="Q198" s="116"/>
      <c r="R198" s="53"/>
      <c r="S198" s="54">
        <f t="shared" ref="S198:S236" si="72">Q198</f>
        <v>0</v>
      </c>
      <c r="T198" s="55">
        <f t="shared" si="66"/>
        <v>66</v>
      </c>
      <c r="V198" s="56" t="s">
        <v>115</v>
      </c>
      <c r="W198" s="61"/>
      <c r="X198" s="61"/>
      <c r="Y198" s="61"/>
      <c r="Z198" s="61"/>
      <c r="AA198" s="46"/>
      <c r="AB198" s="61"/>
      <c r="AC198" s="61"/>
      <c r="AD198" s="38"/>
      <c r="AE198" s="39"/>
      <c r="AF198" s="39"/>
      <c r="AG198" s="39"/>
      <c r="AH198" s="39"/>
      <c r="AI198" s="39"/>
      <c r="AJ198" s="39"/>
      <c r="AK198" s="39"/>
      <c r="AL198" s="116"/>
      <c r="AM198" s="53"/>
      <c r="AN198" s="54">
        <f t="shared" ref="AN198:AN236" si="73">AL198</f>
        <v>0</v>
      </c>
      <c r="AO198" s="55">
        <f t="shared" si="67"/>
        <v>66</v>
      </c>
      <c r="AP198" s="56" t="s">
        <v>115</v>
      </c>
      <c r="AQ198" s="61"/>
      <c r="AR198" s="61"/>
      <c r="AS198" s="61"/>
      <c r="AT198" s="61"/>
      <c r="AU198" s="46"/>
      <c r="AV198" s="61"/>
      <c r="AW198" s="61"/>
      <c r="AX198" s="38"/>
      <c r="AY198" s="39"/>
      <c r="AZ198" s="39"/>
      <c r="BA198" s="39"/>
      <c r="BB198" s="39"/>
      <c r="BC198" s="39"/>
      <c r="BD198" s="39"/>
      <c r="BE198" s="39"/>
      <c r="BF198" s="116"/>
      <c r="BG198" s="53"/>
      <c r="BH198" s="54">
        <f t="shared" ref="BH198:BH236" si="74">BF198</f>
        <v>0</v>
      </c>
      <c r="BI198" s="55">
        <f t="shared" si="68"/>
        <v>66</v>
      </c>
      <c r="BJ198" s="56" t="s">
        <v>115</v>
      </c>
      <c r="BK198" s="61"/>
      <c r="BL198" s="61"/>
      <c r="BM198" s="61"/>
      <c r="BN198" s="61"/>
      <c r="BO198" s="46"/>
      <c r="BP198" s="61"/>
      <c r="BQ198" s="61"/>
      <c r="BR198" s="38"/>
      <c r="BS198" s="39"/>
      <c r="BT198" s="39"/>
      <c r="BU198" s="39"/>
      <c r="BV198" s="39"/>
      <c r="BW198" s="39"/>
      <c r="BX198" s="39"/>
      <c r="BY198" s="39"/>
      <c r="BZ198" s="116"/>
      <c r="CA198" s="53"/>
      <c r="CB198" s="54">
        <f t="shared" ref="CB198:CB236" si="75">BZ198</f>
        <v>0</v>
      </c>
      <c r="CC198" s="55">
        <f t="shared" si="69"/>
        <v>66</v>
      </c>
      <c r="CD198" s="56" t="s">
        <v>115</v>
      </c>
      <c r="CE198" s="61"/>
      <c r="CF198" s="61"/>
      <c r="CG198" s="61"/>
      <c r="CH198" s="61"/>
      <c r="CI198" s="46"/>
      <c r="CJ198" s="61"/>
      <c r="CK198" s="61"/>
      <c r="CL198" s="38"/>
      <c r="CM198" s="39"/>
      <c r="CN198" s="39"/>
      <c r="CO198" s="39"/>
      <c r="CP198" s="39"/>
      <c r="CQ198" s="39"/>
      <c r="CR198" s="39"/>
      <c r="CS198" s="39"/>
      <c r="CT198" s="116"/>
      <c r="CU198" s="53"/>
      <c r="CV198" s="54">
        <f t="shared" ref="CV198:CV236" si="76">CT198</f>
        <v>0</v>
      </c>
      <c r="CW198" s="55">
        <f t="shared" si="70"/>
        <v>66</v>
      </c>
      <c r="CX198" s="56" t="s">
        <v>115</v>
      </c>
      <c r="CY198" s="61"/>
      <c r="CZ198" s="61"/>
      <c r="DA198" s="61"/>
      <c r="DB198" s="61"/>
      <c r="DC198" s="46"/>
      <c r="DD198" s="61"/>
      <c r="DE198" s="61"/>
      <c r="DF198" s="38"/>
      <c r="DG198" s="39"/>
      <c r="DH198" s="39"/>
      <c r="DI198" s="39"/>
      <c r="DJ198" s="39"/>
      <c r="DK198" s="39"/>
      <c r="DL198" s="39"/>
      <c r="DM198" s="39"/>
      <c r="DN198" s="116"/>
      <c r="DO198" s="53"/>
      <c r="DP198" s="54">
        <f t="shared" ref="DP198:DP236" si="77">DN198</f>
        <v>0</v>
      </c>
      <c r="DQ198" s="55">
        <f t="shared" si="71"/>
        <v>66</v>
      </c>
    </row>
    <row r="199" spans="1:121" ht="15">
      <c r="A199" s="56" t="s">
        <v>116</v>
      </c>
      <c r="B199" s="61"/>
      <c r="C199" s="61"/>
      <c r="D199" s="61"/>
      <c r="E199" s="61"/>
      <c r="F199" s="46"/>
      <c r="G199" s="61"/>
      <c r="H199" s="61"/>
      <c r="I199" s="38"/>
      <c r="J199" s="39"/>
      <c r="K199" s="39"/>
      <c r="L199" s="39"/>
      <c r="M199" s="39"/>
      <c r="N199" s="39"/>
      <c r="O199" s="39"/>
      <c r="P199" s="39"/>
      <c r="Q199" s="116"/>
      <c r="R199" s="53"/>
      <c r="S199" s="54">
        <f t="shared" si="72"/>
        <v>0</v>
      </c>
      <c r="T199" s="55">
        <f t="shared" si="66"/>
        <v>66</v>
      </c>
      <c r="V199" s="56" t="s">
        <v>116</v>
      </c>
      <c r="W199" s="61"/>
      <c r="X199" s="61"/>
      <c r="Y199" s="61"/>
      <c r="Z199" s="61"/>
      <c r="AA199" s="46"/>
      <c r="AB199" s="61"/>
      <c r="AC199" s="61"/>
      <c r="AD199" s="38"/>
      <c r="AE199" s="39"/>
      <c r="AF199" s="39"/>
      <c r="AG199" s="39"/>
      <c r="AH199" s="39"/>
      <c r="AI199" s="39"/>
      <c r="AJ199" s="39"/>
      <c r="AK199" s="39"/>
      <c r="AL199" s="116"/>
      <c r="AM199" s="53"/>
      <c r="AN199" s="54">
        <f t="shared" si="73"/>
        <v>0</v>
      </c>
      <c r="AO199" s="55">
        <f t="shared" si="67"/>
        <v>66</v>
      </c>
      <c r="AP199" s="56" t="s">
        <v>116</v>
      </c>
      <c r="AQ199" s="61"/>
      <c r="AR199" s="61"/>
      <c r="AS199" s="61"/>
      <c r="AT199" s="61"/>
      <c r="AU199" s="46"/>
      <c r="AV199" s="61"/>
      <c r="AW199" s="61"/>
      <c r="AX199" s="38"/>
      <c r="AY199" s="39"/>
      <c r="AZ199" s="39"/>
      <c r="BA199" s="39"/>
      <c r="BB199" s="39"/>
      <c r="BC199" s="39"/>
      <c r="BD199" s="39"/>
      <c r="BE199" s="39"/>
      <c r="BF199" s="116"/>
      <c r="BG199" s="53"/>
      <c r="BH199" s="54">
        <f t="shared" si="74"/>
        <v>0</v>
      </c>
      <c r="BI199" s="55">
        <f t="shared" si="68"/>
        <v>66</v>
      </c>
      <c r="BJ199" s="56" t="s">
        <v>116</v>
      </c>
      <c r="BK199" s="61"/>
      <c r="BL199" s="61"/>
      <c r="BM199" s="61"/>
      <c r="BN199" s="61"/>
      <c r="BO199" s="46"/>
      <c r="BP199" s="61"/>
      <c r="BQ199" s="61"/>
      <c r="BR199" s="38"/>
      <c r="BS199" s="39"/>
      <c r="BT199" s="39"/>
      <c r="BU199" s="39"/>
      <c r="BV199" s="39"/>
      <c r="BW199" s="39"/>
      <c r="BX199" s="39"/>
      <c r="BY199" s="39"/>
      <c r="BZ199" s="116"/>
      <c r="CA199" s="53"/>
      <c r="CB199" s="54">
        <f t="shared" si="75"/>
        <v>0</v>
      </c>
      <c r="CC199" s="55">
        <f t="shared" si="69"/>
        <v>66</v>
      </c>
      <c r="CD199" s="56" t="s">
        <v>116</v>
      </c>
      <c r="CE199" s="61"/>
      <c r="CF199" s="61"/>
      <c r="CG199" s="61"/>
      <c r="CH199" s="61"/>
      <c r="CI199" s="46"/>
      <c r="CJ199" s="61"/>
      <c r="CK199" s="61"/>
      <c r="CL199" s="38"/>
      <c r="CM199" s="39"/>
      <c r="CN199" s="39"/>
      <c r="CO199" s="39"/>
      <c r="CP199" s="39"/>
      <c r="CQ199" s="39"/>
      <c r="CR199" s="39"/>
      <c r="CS199" s="39"/>
      <c r="CT199" s="116"/>
      <c r="CU199" s="53"/>
      <c r="CV199" s="54">
        <f t="shared" si="76"/>
        <v>0</v>
      </c>
      <c r="CW199" s="55">
        <f t="shared" si="70"/>
        <v>66</v>
      </c>
      <c r="CX199" s="56" t="s">
        <v>116</v>
      </c>
      <c r="CY199" s="61"/>
      <c r="CZ199" s="61"/>
      <c r="DA199" s="61"/>
      <c r="DB199" s="61"/>
      <c r="DC199" s="46"/>
      <c r="DD199" s="61"/>
      <c r="DE199" s="61"/>
      <c r="DF199" s="38"/>
      <c r="DG199" s="39"/>
      <c r="DH199" s="39"/>
      <c r="DI199" s="39"/>
      <c r="DJ199" s="39"/>
      <c r="DK199" s="39"/>
      <c r="DL199" s="39"/>
      <c r="DM199" s="39"/>
      <c r="DN199" s="116"/>
      <c r="DO199" s="53"/>
      <c r="DP199" s="54">
        <f t="shared" si="77"/>
        <v>0</v>
      </c>
      <c r="DQ199" s="55">
        <f t="shared" si="71"/>
        <v>66</v>
      </c>
    </row>
    <row r="200" spans="1:121" ht="15">
      <c r="A200" s="56" t="s">
        <v>117</v>
      </c>
      <c r="B200" s="61"/>
      <c r="C200" s="61"/>
      <c r="D200" s="61"/>
      <c r="E200" s="61"/>
      <c r="F200" s="46"/>
      <c r="G200" s="61"/>
      <c r="H200" s="61"/>
      <c r="I200" s="38"/>
      <c r="J200" s="39"/>
      <c r="K200" s="39"/>
      <c r="L200" s="39"/>
      <c r="M200" s="39"/>
      <c r="N200" s="39"/>
      <c r="O200" s="39"/>
      <c r="P200" s="39"/>
      <c r="Q200" s="116"/>
      <c r="R200" s="53"/>
      <c r="S200" s="54">
        <f t="shared" si="72"/>
        <v>0</v>
      </c>
      <c r="T200" s="55">
        <f t="shared" si="66"/>
        <v>66</v>
      </c>
      <c r="V200" s="56" t="s">
        <v>117</v>
      </c>
      <c r="W200" s="61"/>
      <c r="X200" s="61"/>
      <c r="Y200" s="61"/>
      <c r="Z200" s="61"/>
      <c r="AA200" s="46"/>
      <c r="AB200" s="61"/>
      <c r="AC200" s="61"/>
      <c r="AD200" s="38"/>
      <c r="AE200" s="39"/>
      <c r="AF200" s="39"/>
      <c r="AG200" s="39"/>
      <c r="AH200" s="39"/>
      <c r="AI200" s="39"/>
      <c r="AJ200" s="39"/>
      <c r="AK200" s="39"/>
      <c r="AL200" s="116"/>
      <c r="AM200" s="53"/>
      <c r="AN200" s="54">
        <f t="shared" si="73"/>
        <v>0</v>
      </c>
      <c r="AO200" s="55">
        <f t="shared" si="67"/>
        <v>66</v>
      </c>
      <c r="AP200" s="56" t="s">
        <v>117</v>
      </c>
      <c r="AQ200" s="61"/>
      <c r="AR200" s="61"/>
      <c r="AS200" s="61"/>
      <c r="AT200" s="61"/>
      <c r="AU200" s="46"/>
      <c r="AV200" s="61"/>
      <c r="AW200" s="61"/>
      <c r="AX200" s="38"/>
      <c r="AY200" s="39"/>
      <c r="AZ200" s="39"/>
      <c r="BA200" s="39"/>
      <c r="BB200" s="39"/>
      <c r="BC200" s="39"/>
      <c r="BD200" s="39"/>
      <c r="BE200" s="39"/>
      <c r="BF200" s="116"/>
      <c r="BG200" s="53"/>
      <c r="BH200" s="54">
        <f t="shared" si="74"/>
        <v>0</v>
      </c>
      <c r="BI200" s="55">
        <f t="shared" si="68"/>
        <v>66</v>
      </c>
      <c r="BJ200" s="56" t="s">
        <v>117</v>
      </c>
      <c r="BK200" s="61"/>
      <c r="BL200" s="61"/>
      <c r="BM200" s="61"/>
      <c r="BN200" s="61"/>
      <c r="BO200" s="46"/>
      <c r="BP200" s="61"/>
      <c r="BQ200" s="61"/>
      <c r="BR200" s="38"/>
      <c r="BS200" s="39"/>
      <c r="BT200" s="39"/>
      <c r="BU200" s="39"/>
      <c r="BV200" s="39"/>
      <c r="BW200" s="39"/>
      <c r="BX200" s="39"/>
      <c r="BY200" s="39"/>
      <c r="BZ200" s="116"/>
      <c r="CA200" s="53"/>
      <c r="CB200" s="54">
        <f t="shared" si="75"/>
        <v>0</v>
      </c>
      <c r="CC200" s="55">
        <f t="shared" si="69"/>
        <v>66</v>
      </c>
      <c r="CD200" s="56" t="s">
        <v>117</v>
      </c>
      <c r="CE200" s="61"/>
      <c r="CF200" s="61"/>
      <c r="CG200" s="61"/>
      <c r="CH200" s="61"/>
      <c r="CI200" s="46"/>
      <c r="CJ200" s="61"/>
      <c r="CK200" s="61"/>
      <c r="CL200" s="38"/>
      <c r="CM200" s="39"/>
      <c r="CN200" s="39"/>
      <c r="CO200" s="39"/>
      <c r="CP200" s="39"/>
      <c r="CQ200" s="39"/>
      <c r="CR200" s="39"/>
      <c r="CS200" s="39"/>
      <c r="CT200" s="116"/>
      <c r="CU200" s="53"/>
      <c r="CV200" s="54">
        <f t="shared" si="76"/>
        <v>0</v>
      </c>
      <c r="CW200" s="55">
        <f t="shared" si="70"/>
        <v>66</v>
      </c>
      <c r="CX200" s="56" t="s">
        <v>117</v>
      </c>
      <c r="CY200" s="61"/>
      <c r="CZ200" s="61"/>
      <c r="DA200" s="61"/>
      <c r="DB200" s="61"/>
      <c r="DC200" s="46"/>
      <c r="DD200" s="61"/>
      <c r="DE200" s="61"/>
      <c r="DF200" s="38"/>
      <c r="DG200" s="39"/>
      <c r="DH200" s="39"/>
      <c r="DI200" s="39"/>
      <c r="DJ200" s="39"/>
      <c r="DK200" s="39"/>
      <c r="DL200" s="39"/>
      <c r="DM200" s="39"/>
      <c r="DN200" s="116"/>
      <c r="DO200" s="53"/>
      <c r="DP200" s="54">
        <f t="shared" si="77"/>
        <v>0</v>
      </c>
      <c r="DQ200" s="55">
        <f t="shared" si="71"/>
        <v>66</v>
      </c>
    </row>
    <row r="201" spans="1:121" ht="15">
      <c r="A201" s="56" t="s">
        <v>118</v>
      </c>
      <c r="B201" s="61"/>
      <c r="C201" s="61"/>
      <c r="D201" s="61"/>
      <c r="E201" s="61"/>
      <c r="F201" s="46"/>
      <c r="G201" s="61"/>
      <c r="H201" s="61"/>
      <c r="I201" s="38"/>
      <c r="J201" s="39"/>
      <c r="K201" s="39"/>
      <c r="L201" s="39"/>
      <c r="M201" s="39"/>
      <c r="N201" s="39"/>
      <c r="O201" s="39"/>
      <c r="P201" s="39"/>
      <c r="Q201" s="116"/>
      <c r="R201" s="53"/>
      <c r="S201" s="54">
        <f t="shared" si="72"/>
        <v>0</v>
      </c>
      <c r="T201" s="55">
        <f t="shared" si="66"/>
        <v>66</v>
      </c>
      <c r="V201" s="56" t="s">
        <v>118</v>
      </c>
      <c r="W201" s="61"/>
      <c r="X201" s="61"/>
      <c r="Y201" s="61"/>
      <c r="Z201" s="61"/>
      <c r="AA201" s="46"/>
      <c r="AB201" s="61"/>
      <c r="AC201" s="61"/>
      <c r="AD201" s="38"/>
      <c r="AE201" s="39"/>
      <c r="AF201" s="39"/>
      <c r="AG201" s="39"/>
      <c r="AH201" s="39"/>
      <c r="AI201" s="39"/>
      <c r="AJ201" s="39"/>
      <c r="AK201" s="39"/>
      <c r="AL201" s="116"/>
      <c r="AM201" s="53"/>
      <c r="AN201" s="54">
        <f t="shared" si="73"/>
        <v>0</v>
      </c>
      <c r="AO201" s="55">
        <f t="shared" si="67"/>
        <v>66</v>
      </c>
      <c r="AP201" s="56" t="s">
        <v>118</v>
      </c>
      <c r="AQ201" s="61"/>
      <c r="AR201" s="61"/>
      <c r="AS201" s="61"/>
      <c r="AT201" s="61"/>
      <c r="AU201" s="46"/>
      <c r="AV201" s="61"/>
      <c r="AW201" s="61"/>
      <c r="AX201" s="38"/>
      <c r="AY201" s="39"/>
      <c r="AZ201" s="39"/>
      <c r="BA201" s="39"/>
      <c r="BB201" s="39"/>
      <c r="BC201" s="39"/>
      <c r="BD201" s="39"/>
      <c r="BE201" s="39"/>
      <c r="BF201" s="116"/>
      <c r="BG201" s="53"/>
      <c r="BH201" s="54">
        <f t="shared" si="74"/>
        <v>0</v>
      </c>
      <c r="BI201" s="55">
        <f t="shared" si="68"/>
        <v>66</v>
      </c>
      <c r="BJ201" s="56" t="s">
        <v>118</v>
      </c>
      <c r="BK201" s="61"/>
      <c r="BL201" s="61"/>
      <c r="BM201" s="61"/>
      <c r="BN201" s="61"/>
      <c r="BO201" s="46"/>
      <c r="BP201" s="61"/>
      <c r="BQ201" s="61"/>
      <c r="BR201" s="38"/>
      <c r="BS201" s="39"/>
      <c r="BT201" s="39"/>
      <c r="BU201" s="39"/>
      <c r="BV201" s="39"/>
      <c r="BW201" s="39"/>
      <c r="BX201" s="39"/>
      <c r="BY201" s="39"/>
      <c r="BZ201" s="116"/>
      <c r="CA201" s="53"/>
      <c r="CB201" s="54">
        <f t="shared" si="75"/>
        <v>0</v>
      </c>
      <c r="CC201" s="55">
        <f t="shared" si="69"/>
        <v>66</v>
      </c>
      <c r="CD201" s="56" t="s">
        <v>118</v>
      </c>
      <c r="CE201" s="61"/>
      <c r="CF201" s="61"/>
      <c r="CG201" s="61"/>
      <c r="CH201" s="61"/>
      <c r="CI201" s="46"/>
      <c r="CJ201" s="61"/>
      <c r="CK201" s="61"/>
      <c r="CL201" s="38"/>
      <c r="CM201" s="39"/>
      <c r="CN201" s="39"/>
      <c r="CO201" s="39"/>
      <c r="CP201" s="39"/>
      <c r="CQ201" s="39"/>
      <c r="CR201" s="39"/>
      <c r="CS201" s="39"/>
      <c r="CT201" s="116"/>
      <c r="CU201" s="53"/>
      <c r="CV201" s="54">
        <f t="shared" si="76"/>
        <v>0</v>
      </c>
      <c r="CW201" s="55">
        <f t="shared" si="70"/>
        <v>66</v>
      </c>
      <c r="CX201" s="56" t="s">
        <v>118</v>
      </c>
      <c r="CY201" s="61"/>
      <c r="CZ201" s="61"/>
      <c r="DA201" s="61"/>
      <c r="DB201" s="61"/>
      <c r="DC201" s="46"/>
      <c r="DD201" s="61"/>
      <c r="DE201" s="61"/>
      <c r="DF201" s="38"/>
      <c r="DG201" s="39"/>
      <c r="DH201" s="39"/>
      <c r="DI201" s="39"/>
      <c r="DJ201" s="39"/>
      <c r="DK201" s="39"/>
      <c r="DL201" s="39"/>
      <c r="DM201" s="39"/>
      <c r="DN201" s="116"/>
      <c r="DO201" s="53"/>
      <c r="DP201" s="54">
        <f t="shared" si="77"/>
        <v>0</v>
      </c>
      <c r="DQ201" s="55">
        <f t="shared" si="71"/>
        <v>66</v>
      </c>
    </row>
    <row r="202" spans="1:121" ht="15">
      <c r="A202" s="56" t="s">
        <v>119</v>
      </c>
      <c r="B202" s="61"/>
      <c r="C202" s="61"/>
      <c r="D202" s="61"/>
      <c r="E202" s="61"/>
      <c r="F202" s="46"/>
      <c r="G202" s="61"/>
      <c r="H202" s="61"/>
      <c r="I202" s="38"/>
      <c r="J202" s="39"/>
      <c r="K202" s="39"/>
      <c r="L202" s="39"/>
      <c r="M202" s="39"/>
      <c r="N202" s="39"/>
      <c r="O202" s="39"/>
      <c r="P202" s="39"/>
      <c r="Q202" s="116"/>
      <c r="R202" s="53"/>
      <c r="S202" s="54">
        <f t="shared" si="72"/>
        <v>0</v>
      </c>
      <c r="T202" s="55">
        <f t="shared" si="66"/>
        <v>66</v>
      </c>
      <c r="V202" s="56" t="s">
        <v>119</v>
      </c>
      <c r="W202" s="61"/>
      <c r="X202" s="61"/>
      <c r="Y202" s="61"/>
      <c r="Z202" s="61"/>
      <c r="AA202" s="46"/>
      <c r="AB202" s="61"/>
      <c r="AC202" s="61"/>
      <c r="AD202" s="38"/>
      <c r="AE202" s="39"/>
      <c r="AF202" s="39"/>
      <c r="AG202" s="39"/>
      <c r="AH202" s="39"/>
      <c r="AI202" s="39"/>
      <c r="AJ202" s="39"/>
      <c r="AK202" s="39"/>
      <c r="AL202" s="116"/>
      <c r="AM202" s="53"/>
      <c r="AN202" s="54">
        <f t="shared" si="73"/>
        <v>0</v>
      </c>
      <c r="AO202" s="55">
        <f t="shared" si="67"/>
        <v>66</v>
      </c>
      <c r="AP202" s="56" t="s">
        <v>119</v>
      </c>
      <c r="AQ202" s="61"/>
      <c r="AR202" s="61"/>
      <c r="AS202" s="61"/>
      <c r="AT202" s="61"/>
      <c r="AU202" s="46"/>
      <c r="AV202" s="61"/>
      <c r="AW202" s="61"/>
      <c r="AX202" s="38"/>
      <c r="AY202" s="39"/>
      <c r="AZ202" s="39"/>
      <c r="BA202" s="39"/>
      <c r="BB202" s="39"/>
      <c r="BC202" s="39"/>
      <c r="BD202" s="39"/>
      <c r="BE202" s="39"/>
      <c r="BF202" s="116"/>
      <c r="BG202" s="53"/>
      <c r="BH202" s="54">
        <f t="shared" si="74"/>
        <v>0</v>
      </c>
      <c r="BI202" s="55">
        <f t="shared" si="68"/>
        <v>66</v>
      </c>
      <c r="BJ202" s="56" t="s">
        <v>119</v>
      </c>
      <c r="BK202" s="61"/>
      <c r="BL202" s="61"/>
      <c r="BM202" s="61"/>
      <c r="BN202" s="61"/>
      <c r="BO202" s="46"/>
      <c r="BP202" s="61"/>
      <c r="BQ202" s="61"/>
      <c r="BR202" s="38"/>
      <c r="BS202" s="39"/>
      <c r="BT202" s="39"/>
      <c r="BU202" s="39"/>
      <c r="BV202" s="39"/>
      <c r="BW202" s="39"/>
      <c r="BX202" s="39"/>
      <c r="BY202" s="39"/>
      <c r="BZ202" s="116"/>
      <c r="CA202" s="53"/>
      <c r="CB202" s="54">
        <f t="shared" si="75"/>
        <v>0</v>
      </c>
      <c r="CC202" s="55">
        <f t="shared" si="69"/>
        <v>66</v>
      </c>
      <c r="CD202" s="56" t="s">
        <v>119</v>
      </c>
      <c r="CE202" s="61"/>
      <c r="CF202" s="61"/>
      <c r="CG202" s="61"/>
      <c r="CH202" s="61"/>
      <c r="CI202" s="46"/>
      <c r="CJ202" s="61"/>
      <c r="CK202" s="61"/>
      <c r="CL202" s="38"/>
      <c r="CM202" s="39"/>
      <c r="CN202" s="39"/>
      <c r="CO202" s="39"/>
      <c r="CP202" s="39"/>
      <c r="CQ202" s="39"/>
      <c r="CR202" s="39"/>
      <c r="CS202" s="39"/>
      <c r="CT202" s="116"/>
      <c r="CU202" s="53"/>
      <c r="CV202" s="54">
        <f t="shared" si="76"/>
        <v>0</v>
      </c>
      <c r="CW202" s="55">
        <f t="shared" si="70"/>
        <v>66</v>
      </c>
      <c r="CX202" s="56" t="s">
        <v>119</v>
      </c>
      <c r="CY202" s="61"/>
      <c r="CZ202" s="61"/>
      <c r="DA202" s="61"/>
      <c r="DB202" s="61"/>
      <c r="DC202" s="46"/>
      <c r="DD202" s="61"/>
      <c r="DE202" s="61"/>
      <c r="DF202" s="38"/>
      <c r="DG202" s="39"/>
      <c r="DH202" s="39"/>
      <c r="DI202" s="39"/>
      <c r="DJ202" s="39"/>
      <c r="DK202" s="39"/>
      <c r="DL202" s="39"/>
      <c r="DM202" s="39"/>
      <c r="DN202" s="116"/>
      <c r="DO202" s="53"/>
      <c r="DP202" s="54">
        <f t="shared" si="77"/>
        <v>0</v>
      </c>
      <c r="DQ202" s="55">
        <f t="shared" si="71"/>
        <v>66</v>
      </c>
    </row>
    <row r="203" spans="1:121" ht="15">
      <c r="A203" s="56" t="s">
        <v>120</v>
      </c>
      <c r="B203" s="61"/>
      <c r="C203" s="61"/>
      <c r="D203" s="61"/>
      <c r="E203" s="61"/>
      <c r="F203" s="46"/>
      <c r="G203" s="61"/>
      <c r="H203" s="61"/>
      <c r="I203" s="38"/>
      <c r="J203" s="39"/>
      <c r="K203" s="39"/>
      <c r="L203" s="39"/>
      <c r="M203" s="39"/>
      <c r="N203" s="39"/>
      <c r="O203" s="39"/>
      <c r="P203" s="39"/>
      <c r="Q203" s="116"/>
      <c r="R203" s="53"/>
      <c r="S203" s="54">
        <f t="shared" si="72"/>
        <v>0</v>
      </c>
      <c r="T203" s="55">
        <f t="shared" si="66"/>
        <v>66</v>
      </c>
      <c r="V203" s="56" t="s">
        <v>120</v>
      </c>
      <c r="W203" s="61"/>
      <c r="X203" s="61"/>
      <c r="Y203" s="61"/>
      <c r="Z203" s="61"/>
      <c r="AA203" s="46"/>
      <c r="AB203" s="61"/>
      <c r="AC203" s="61"/>
      <c r="AD203" s="38"/>
      <c r="AE203" s="39"/>
      <c r="AF203" s="39"/>
      <c r="AG203" s="39"/>
      <c r="AH203" s="39"/>
      <c r="AI203" s="39"/>
      <c r="AJ203" s="39"/>
      <c r="AK203" s="39"/>
      <c r="AL203" s="116"/>
      <c r="AM203" s="53"/>
      <c r="AN203" s="54">
        <f t="shared" si="73"/>
        <v>0</v>
      </c>
      <c r="AO203" s="55">
        <f t="shared" si="67"/>
        <v>66</v>
      </c>
      <c r="AP203" s="56" t="s">
        <v>120</v>
      </c>
      <c r="AQ203" s="61"/>
      <c r="AR203" s="61"/>
      <c r="AS203" s="61"/>
      <c r="AT203" s="61"/>
      <c r="AU203" s="46"/>
      <c r="AV203" s="61"/>
      <c r="AW203" s="61"/>
      <c r="AX203" s="38"/>
      <c r="AY203" s="39"/>
      <c r="AZ203" s="39"/>
      <c r="BA203" s="39"/>
      <c r="BB203" s="39"/>
      <c r="BC203" s="39"/>
      <c r="BD203" s="39"/>
      <c r="BE203" s="39"/>
      <c r="BF203" s="116"/>
      <c r="BG203" s="53"/>
      <c r="BH203" s="54">
        <f t="shared" si="74"/>
        <v>0</v>
      </c>
      <c r="BI203" s="55">
        <f t="shared" si="68"/>
        <v>66</v>
      </c>
      <c r="BJ203" s="56" t="s">
        <v>120</v>
      </c>
      <c r="BK203" s="61"/>
      <c r="BL203" s="61"/>
      <c r="BM203" s="61"/>
      <c r="BN203" s="61"/>
      <c r="BO203" s="46"/>
      <c r="BP203" s="61"/>
      <c r="BQ203" s="61"/>
      <c r="BR203" s="38"/>
      <c r="BS203" s="39"/>
      <c r="BT203" s="39"/>
      <c r="BU203" s="39"/>
      <c r="BV203" s="39"/>
      <c r="BW203" s="39"/>
      <c r="BX203" s="39"/>
      <c r="BY203" s="39"/>
      <c r="BZ203" s="116"/>
      <c r="CA203" s="53"/>
      <c r="CB203" s="54">
        <f t="shared" si="75"/>
        <v>0</v>
      </c>
      <c r="CC203" s="55">
        <f t="shared" si="69"/>
        <v>66</v>
      </c>
      <c r="CD203" s="56" t="s">
        <v>120</v>
      </c>
      <c r="CE203" s="61"/>
      <c r="CF203" s="61"/>
      <c r="CG203" s="61"/>
      <c r="CH203" s="61"/>
      <c r="CI203" s="46"/>
      <c r="CJ203" s="61"/>
      <c r="CK203" s="61"/>
      <c r="CL203" s="38"/>
      <c r="CM203" s="39"/>
      <c r="CN203" s="39"/>
      <c r="CO203" s="39"/>
      <c r="CP203" s="39"/>
      <c r="CQ203" s="39"/>
      <c r="CR203" s="39"/>
      <c r="CS203" s="39"/>
      <c r="CT203" s="116"/>
      <c r="CU203" s="53"/>
      <c r="CV203" s="54">
        <f t="shared" si="76"/>
        <v>0</v>
      </c>
      <c r="CW203" s="55">
        <f t="shared" si="70"/>
        <v>66</v>
      </c>
      <c r="CX203" s="56" t="s">
        <v>120</v>
      </c>
      <c r="CY203" s="61"/>
      <c r="CZ203" s="61"/>
      <c r="DA203" s="61"/>
      <c r="DB203" s="61"/>
      <c r="DC203" s="46"/>
      <c r="DD203" s="61"/>
      <c r="DE203" s="61"/>
      <c r="DF203" s="38"/>
      <c r="DG203" s="39"/>
      <c r="DH203" s="39"/>
      <c r="DI203" s="39"/>
      <c r="DJ203" s="39"/>
      <c r="DK203" s="39"/>
      <c r="DL203" s="39"/>
      <c r="DM203" s="39"/>
      <c r="DN203" s="116"/>
      <c r="DO203" s="53"/>
      <c r="DP203" s="54">
        <f t="shared" si="77"/>
        <v>0</v>
      </c>
      <c r="DQ203" s="55">
        <f t="shared" si="71"/>
        <v>66</v>
      </c>
    </row>
    <row r="204" spans="1:121" ht="15">
      <c r="A204" s="56" t="s">
        <v>121</v>
      </c>
      <c r="B204" s="61"/>
      <c r="C204" s="61"/>
      <c r="D204" s="61"/>
      <c r="E204" s="61"/>
      <c r="F204" s="46"/>
      <c r="G204" s="61"/>
      <c r="H204" s="61"/>
      <c r="I204" s="38"/>
      <c r="J204" s="39"/>
      <c r="K204" s="39"/>
      <c r="L204" s="39"/>
      <c r="M204" s="39"/>
      <c r="N204" s="39"/>
      <c r="O204" s="39"/>
      <c r="P204" s="39"/>
      <c r="Q204" s="116"/>
      <c r="R204" s="53"/>
      <c r="S204" s="54">
        <f t="shared" si="72"/>
        <v>0</v>
      </c>
      <c r="T204" s="55">
        <f t="shared" si="66"/>
        <v>66</v>
      </c>
      <c r="V204" s="56" t="s">
        <v>121</v>
      </c>
      <c r="W204" s="61"/>
      <c r="X204" s="61"/>
      <c r="Y204" s="61"/>
      <c r="Z204" s="61"/>
      <c r="AA204" s="46"/>
      <c r="AB204" s="61"/>
      <c r="AC204" s="61"/>
      <c r="AD204" s="38"/>
      <c r="AE204" s="39"/>
      <c r="AF204" s="39"/>
      <c r="AG204" s="39"/>
      <c r="AH204" s="39"/>
      <c r="AI204" s="39"/>
      <c r="AJ204" s="39"/>
      <c r="AK204" s="39"/>
      <c r="AL204" s="116"/>
      <c r="AM204" s="53"/>
      <c r="AN204" s="54">
        <f t="shared" si="73"/>
        <v>0</v>
      </c>
      <c r="AO204" s="55">
        <f t="shared" si="67"/>
        <v>66</v>
      </c>
      <c r="AP204" s="56" t="s">
        <v>121</v>
      </c>
      <c r="AQ204" s="61"/>
      <c r="AR204" s="61"/>
      <c r="AS204" s="61"/>
      <c r="AT204" s="61"/>
      <c r="AU204" s="46"/>
      <c r="AV204" s="61"/>
      <c r="AW204" s="61"/>
      <c r="AX204" s="38"/>
      <c r="AY204" s="39"/>
      <c r="AZ204" s="39"/>
      <c r="BA204" s="39"/>
      <c r="BB204" s="39"/>
      <c r="BC204" s="39"/>
      <c r="BD204" s="39"/>
      <c r="BE204" s="39"/>
      <c r="BF204" s="116"/>
      <c r="BG204" s="53"/>
      <c r="BH204" s="54">
        <f t="shared" si="74"/>
        <v>0</v>
      </c>
      <c r="BI204" s="55">
        <f t="shared" si="68"/>
        <v>66</v>
      </c>
      <c r="BJ204" s="56" t="s">
        <v>121</v>
      </c>
      <c r="BK204" s="61"/>
      <c r="BL204" s="61"/>
      <c r="BM204" s="61"/>
      <c r="BN204" s="61"/>
      <c r="BO204" s="46"/>
      <c r="BP204" s="61"/>
      <c r="BQ204" s="61"/>
      <c r="BR204" s="38"/>
      <c r="BS204" s="39"/>
      <c r="BT204" s="39"/>
      <c r="BU204" s="39"/>
      <c r="BV204" s="39"/>
      <c r="BW204" s="39"/>
      <c r="BX204" s="39"/>
      <c r="BY204" s="39"/>
      <c r="BZ204" s="116"/>
      <c r="CA204" s="53"/>
      <c r="CB204" s="54">
        <f t="shared" si="75"/>
        <v>0</v>
      </c>
      <c r="CC204" s="55">
        <f t="shared" si="69"/>
        <v>66</v>
      </c>
      <c r="CD204" s="56" t="s">
        <v>121</v>
      </c>
      <c r="CE204" s="61"/>
      <c r="CF204" s="61"/>
      <c r="CG204" s="61"/>
      <c r="CH204" s="61"/>
      <c r="CI204" s="46"/>
      <c r="CJ204" s="61"/>
      <c r="CK204" s="61"/>
      <c r="CL204" s="38"/>
      <c r="CM204" s="39"/>
      <c r="CN204" s="39"/>
      <c r="CO204" s="39"/>
      <c r="CP204" s="39"/>
      <c r="CQ204" s="39"/>
      <c r="CR204" s="39"/>
      <c r="CS204" s="39"/>
      <c r="CT204" s="116"/>
      <c r="CU204" s="53"/>
      <c r="CV204" s="54">
        <f t="shared" si="76"/>
        <v>0</v>
      </c>
      <c r="CW204" s="55">
        <f t="shared" si="70"/>
        <v>66</v>
      </c>
      <c r="CX204" s="56" t="s">
        <v>121</v>
      </c>
      <c r="CY204" s="61"/>
      <c r="CZ204" s="61"/>
      <c r="DA204" s="61"/>
      <c r="DB204" s="61"/>
      <c r="DC204" s="46"/>
      <c r="DD204" s="61"/>
      <c r="DE204" s="61"/>
      <c r="DF204" s="38"/>
      <c r="DG204" s="39"/>
      <c r="DH204" s="39"/>
      <c r="DI204" s="39"/>
      <c r="DJ204" s="39"/>
      <c r="DK204" s="39"/>
      <c r="DL204" s="39"/>
      <c r="DM204" s="39"/>
      <c r="DN204" s="116"/>
      <c r="DO204" s="53"/>
      <c r="DP204" s="54">
        <f t="shared" si="77"/>
        <v>0</v>
      </c>
      <c r="DQ204" s="55">
        <f t="shared" si="71"/>
        <v>66</v>
      </c>
    </row>
    <row r="205" spans="1:121" ht="15">
      <c r="A205" s="56" t="s">
        <v>122</v>
      </c>
      <c r="B205" s="61"/>
      <c r="C205" s="61"/>
      <c r="D205" s="61"/>
      <c r="E205" s="61"/>
      <c r="F205" s="46"/>
      <c r="G205" s="61"/>
      <c r="H205" s="61"/>
      <c r="I205" s="38"/>
      <c r="J205" s="39"/>
      <c r="K205" s="39"/>
      <c r="L205" s="39"/>
      <c r="M205" s="39"/>
      <c r="N205" s="39"/>
      <c r="O205" s="39"/>
      <c r="P205" s="39"/>
      <c r="Q205" s="116"/>
      <c r="R205" s="53"/>
      <c r="S205" s="54">
        <f t="shared" si="72"/>
        <v>0</v>
      </c>
      <c r="T205" s="55">
        <f t="shared" si="66"/>
        <v>66</v>
      </c>
      <c r="V205" s="56" t="s">
        <v>122</v>
      </c>
      <c r="W205" s="61"/>
      <c r="X205" s="61"/>
      <c r="Y205" s="61"/>
      <c r="Z205" s="61"/>
      <c r="AA205" s="46"/>
      <c r="AB205" s="61"/>
      <c r="AC205" s="61"/>
      <c r="AD205" s="38"/>
      <c r="AE205" s="39"/>
      <c r="AF205" s="39"/>
      <c r="AG205" s="39"/>
      <c r="AH205" s="39"/>
      <c r="AI205" s="39"/>
      <c r="AJ205" s="39"/>
      <c r="AK205" s="39"/>
      <c r="AL205" s="116"/>
      <c r="AM205" s="53"/>
      <c r="AN205" s="54">
        <f t="shared" si="73"/>
        <v>0</v>
      </c>
      <c r="AO205" s="55">
        <f t="shared" si="67"/>
        <v>66</v>
      </c>
      <c r="AP205" s="56" t="s">
        <v>122</v>
      </c>
      <c r="AQ205" s="61"/>
      <c r="AR205" s="61"/>
      <c r="AS205" s="61"/>
      <c r="AT205" s="61"/>
      <c r="AU205" s="46"/>
      <c r="AV205" s="61"/>
      <c r="AW205" s="61"/>
      <c r="AX205" s="38"/>
      <c r="AY205" s="39"/>
      <c r="AZ205" s="39"/>
      <c r="BA205" s="39"/>
      <c r="BB205" s="39"/>
      <c r="BC205" s="39"/>
      <c r="BD205" s="39"/>
      <c r="BE205" s="39"/>
      <c r="BF205" s="116"/>
      <c r="BG205" s="53"/>
      <c r="BH205" s="54">
        <f t="shared" si="74"/>
        <v>0</v>
      </c>
      <c r="BI205" s="55">
        <f t="shared" si="68"/>
        <v>66</v>
      </c>
      <c r="BJ205" s="56" t="s">
        <v>122</v>
      </c>
      <c r="BK205" s="61"/>
      <c r="BL205" s="61"/>
      <c r="BM205" s="61"/>
      <c r="BN205" s="61"/>
      <c r="BO205" s="46"/>
      <c r="BP205" s="61"/>
      <c r="BQ205" s="61"/>
      <c r="BR205" s="38"/>
      <c r="BS205" s="39"/>
      <c r="BT205" s="39"/>
      <c r="BU205" s="39"/>
      <c r="BV205" s="39"/>
      <c r="BW205" s="39"/>
      <c r="BX205" s="39"/>
      <c r="BY205" s="39"/>
      <c r="BZ205" s="116"/>
      <c r="CA205" s="53"/>
      <c r="CB205" s="54">
        <f t="shared" si="75"/>
        <v>0</v>
      </c>
      <c r="CC205" s="55">
        <f t="shared" si="69"/>
        <v>66</v>
      </c>
      <c r="CD205" s="56" t="s">
        <v>122</v>
      </c>
      <c r="CE205" s="61"/>
      <c r="CF205" s="61"/>
      <c r="CG205" s="61"/>
      <c r="CH205" s="61"/>
      <c r="CI205" s="46"/>
      <c r="CJ205" s="61"/>
      <c r="CK205" s="61"/>
      <c r="CL205" s="38"/>
      <c r="CM205" s="39"/>
      <c r="CN205" s="39"/>
      <c r="CO205" s="39"/>
      <c r="CP205" s="39"/>
      <c r="CQ205" s="39"/>
      <c r="CR205" s="39"/>
      <c r="CS205" s="39"/>
      <c r="CT205" s="116"/>
      <c r="CU205" s="53"/>
      <c r="CV205" s="54">
        <f t="shared" si="76"/>
        <v>0</v>
      </c>
      <c r="CW205" s="55">
        <f t="shared" si="70"/>
        <v>66</v>
      </c>
      <c r="CX205" s="56" t="s">
        <v>122</v>
      </c>
      <c r="CY205" s="61"/>
      <c r="CZ205" s="61"/>
      <c r="DA205" s="61"/>
      <c r="DB205" s="61"/>
      <c r="DC205" s="46"/>
      <c r="DD205" s="61"/>
      <c r="DE205" s="61"/>
      <c r="DF205" s="38"/>
      <c r="DG205" s="39"/>
      <c r="DH205" s="39"/>
      <c r="DI205" s="39"/>
      <c r="DJ205" s="39"/>
      <c r="DK205" s="39"/>
      <c r="DL205" s="39"/>
      <c r="DM205" s="39"/>
      <c r="DN205" s="116"/>
      <c r="DO205" s="53"/>
      <c r="DP205" s="54">
        <f t="shared" si="77"/>
        <v>0</v>
      </c>
      <c r="DQ205" s="55">
        <f t="shared" si="71"/>
        <v>66</v>
      </c>
    </row>
    <row r="206" spans="1:121" ht="15">
      <c r="A206" s="56" t="s">
        <v>123</v>
      </c>
      <c r="B206" s="61"/>
      <c r="C206" s="61"/>
      <c r="D206" s="61"/>
      <c r="E206" s="61"/>
      <c r="F206" s="46"/>
      <c r="G206" s="61"/>
      <c r="H206" s="61"/>
      <c r="I206" s="38"/>
      <c r="J206" s="39"/>
      <c r="K206" s="39"/>
      <c r="L206" s="39"/>
      <c r="M206" s="39"/>
      <c r="N206" s="39"/>
      <c r="O206" s="39"/>
      <c r="P206" s="39"/>
      <c r="Q206" s="116"/>
      <c r="R206" s="53"/>
      <c r="S206" s="54">
        <f t="shared" si="72"/>
        <v>0</v>
      </c>
      <c r="T206" s="55">
        <f t="shared" si="66"/>
        <v>66</v>
      </c>
      <c r="V206" s="56" t="s">
        <v>123</v>
      </c>
      <c r="W206" s="61"/>
      <c r="X206" s="61"/>
      <c r="Y206" s="61"/>
      <c r="Z206" s="61"/>
      <c r="AA206" s="46"/>
      <c r="AB206" s="61"/>
      <c r="AC206" s="61"/>
      <c r="AD206" s="38"/>
      <c r="AE206" s="39"/>
      <c r="AF206" s="39"/>
      <c r="AG206" s="39"/>
      <c r="AH206" s="39"/>
      <c r="AI206" s="39"/>
      <c r="AJ206" s="39"/>
      <c r="AK206" s="39"/>
      <c r="AL206" s="116"/>
      <c r="AM206" s="53"/>
      <c r="AN206" s="54">
        <f t="shared" si="73"/>
        <v>0</v>
      </c>
      <c r="AO206" s="55">
        <f t="shared" si="67"/>
        <v>66</v>
      </c>
      <c r="AP206" s="56" t="s">
        <v>123</v>
      </c>
      <c r="AQ206" s="61"/>
      <c r="AR206" s="61"/>
      <c r="AS206" s="61"/>
      <c r="AT206" s="61"/>
      <c r="AU206" s="46"/>
      <c r="AV206" s="61"/>
      <c r="AW206" s="61"/>
      <c r="AX206" s="38"/>
      <c r="AY206" s="39"/>
      <c r="AZ206" s="39"/>
      <c r="BA206" s="39"/>
      <c r="BB206" s="39"/>
      <c r="BC206" s="39"/>
      <c r="BD206" s="39"/>
      <c r="BE206" s="39"/>
      <c r="BF206" s="116"/>
      <c r="BG206" s="53"/>
      <c r="BH206" s="54">
        <f t="shared" si="74"/>
        <v>0</v>
      </c>
      <c r="BI206" s="55">
        <f t="shared" si="68"/>
        <v>66</v>
      </c>
      <c r="BJ206" s="56" t="s">
        <v>123</v>
      </c>
      <c r="BK206" s="61"/>
      <c r="BL206" s="61"/>
      <c r="BM206" s="61"/>
      <c r="BN206" s="61"/>
      <c r="BO206" s="46"/>
      <c r="BP206" s="61"/>
      <c r="BQ206" s="61"/>
      <c r="BR206" s="38"/>
      <c r="BS206" s="39"/>
      <c r="BT206" s="39"/>
      <c r="BU206" s="39"/>
      <c r="BV206" s="39"/>
      <c r="BW206" s="39"/>
      <c r="BX206" s="39"/>
      <c r="BY206" s="39"/>
      <c r="BZ206" s="116"/>
      <c r="CA206" s="53"/>
      <c r="CB206" s="54">
        <f t="shared" si="75"/>
        <v>0</v>
      </c>
      <c r="CC206" s="55">
        <f t="shared" si="69"/>
        <v>66</v>
      </c>
      <c r="CD206" s="56" t="s">
        <v>123</v>
      </c>
      <c r="CE206" s="61"/>
      <c r="CF206" s="61"/>
      <c r="CG206" s="61"/>
      <c r="CH206" s="61"/>
      <c r="CI206" s="46"/>
      <c r="CJ206" s="61"/>
      <c r="CK206" s="61"/>
      <c r="CL206" s="38"/>
      <c r="CM206" s="39"/>
      <c r="CN206" s="39"/>
      <c r="CO206" s="39"/>
      <c r="CP206" s="39"/>
      <c r="CQ206" s="39"/>
      <c r="CR206" s="39"/>
      <c r="CS206" s="39"/>
      <c r="CT206" s="116"/>
      <c r="CU206" s="53"/>
      <c r="CV206" s="54">
        <f t="shared" si="76"/>
        <v>0</v>
      </c>
      <c r="CW206" s="55">
        <f t="shared" si="70"/>
        <v>66</v>
      </c>
      <c r="CX206" s="56" t="s">
        <v>123</v>
      </c>
      <c r="CY206" s="61"/>
      <c r="CZ206" s="61"/>
      <c r="DA206" s="61"/>
      <c r="DB206" s="61"/>
      <c r="DC206" s="46"/>
      <c r="DD206" s="61"/>
      <c r="DE206" s="61"/>
      <c r="DF206" s="38"/>
      <c r="DG206" s="39"/>
      <c r="DH206" s="39"/>
      <c r="DI206" s="39"/>
      <c r="DJ206" s="39"/>
      <c r="DK206" s="39"/>
      <c r="DL206" s="39"/>
      <c r="DM206" s="39"/>
      <c r="DN206" s="116"/>
      <c r="DO206" s="53"/>
      <c r="DP206" s="54">
        <f t="shared" si="77"/>
        <v>0</v>
      </c>
      <c r="DQ206" s="55">
        <f t="shared" si="71"/>
        <v>66</v>
      </c>
    </row>
    <row r="207" spans="1:121" ht="15">
      <c r="A207" s="56" t="s">
        <v>124</v>
      </c>
      <c r="B207" s="61"/>
      <c r="C207" s="61"/>
      <c r="D207" s="61"/>
      <c r="E207" s="61"/>
      <c r="F207" s="46"/>
      <c r="G207" s="61"/>
      <c r="H207" s="61"/>
      <c r="I207" s="38"/>
      <c r="J207" s="39"/>
      <c r="K207" s="39"/>
      <c r="L207" s="39"/>
      <c r="M207" s="39"/>
      <c r="N207" s="39"/>
      <c r="O207" s="39"/>
      <c r="P207" s="39"/>
      <c r="Q207" s="116"/>
      <c r="R207" s="53"/>
      <c r="S207" s="54">
        <f t="shared" si="72"/>
        <v>0</v>
      </c>
      <c r="T207" s="55">
        <f t="shared" si="66"/>
        <v>66</v>
      </c>
      <c r="V207" s="56" t="s">
        <v>124</v>
      </c>
      <c r="W207" s="61"/>
      <c r="X207" s="61"/>
      <c r="Y207" s="61"/>
      <c r="Z207" s="61"/>
      <c r="AA207" s="46"/>
      <c r="AB207" s="61"/>
      <c r="AC207" s="61"/>
      <c r="AD207" s="38"/>
      <c r="AE207" s="39"/>
      <c r="AF207" s="39"/>
      <c r="AG207" s="39"/>
      <c r="AH207" s="39"/>
      <c r="AI207" s="39"/>
      <c r="AJ207" s="39"/>
      <c r="AK207" s="39"/>
      <c r="AL207" s="116"/>
      <c r="AM207" s="53"/>
      <c r="AN207" s="54">
        <f t="shared" si="73"/>
        <v>0</v>
      </c>
      <c r="AO207" s="55">
        <f t="shared" si="67"/>
        <v>66</v>
      </c>
      <c r="AP207" s="56" t="s">
        <v>124</v>
      </c>
      <c r="AQ207" s="61"/>
      <c r="AR207" s="61"/>
      <c r="AS207" s="61"/>
      <c r="AT207" s="61"/>
      <c r="AU207" s="46"/>
      <c r="AV207" s="61"/>
      <c r="AW207" s="61"/>
      <c r="AX207" s="38"/>
      <c r="AY207" s="39"/>
      <c r="AZ207" s="39"/>
      <c r="BA207" s="39"/>
      <c r="BB207" s="39"/>
      <c r="BC207" s="39"/>
      <c r="BD207" s="39"/>
      <c r="BE207" s="39"/>
      <c r="BF207" s="116"/>
      <c r="BG207" s="53"/>
      <c r="BH207" s="54">
        <f t="shared" si="74"/>
        <v>0</v>
      </c>
      <c r="BI207" s="55">
        <f t="shared" si="68"/>
        <v>66</v>
      </c>
      <c r="BJ207" s="56" t="s">
        <v>124</v>
      </c>
      <c r="BK207" s="61"/>
      <c r="BL207" s="61"/>
      <c r="BM207" s="61"/>
      <c r="BN207" s="61"/>
      <c r="BO207" s="46"/>
      <c r="BP207" s="61"/>
      <c r="BQ207" s="61"/>
      <c r="BR207" s="38"/>
      <c r="BS207" s="39"/>
      <c r="BT207" s="39"/>
      <c r="BU207" s="39"/>
      <c r="BV207" s="39"/>
      <c r="BW207" s="39"/>
      <c r="BX207" s="39"/>
      <c r="BY207" s="39"/>
      <c r="BZ207" s="116"/>
      <c r="CA207" s="53"/>
      <c r="CB207" s="54">
        <f t="shared" si="75"/>
        <v>0</v>
      </c>
      <c r="CC207" s="55">
        <f t="shared" si="69"/>
        <v>66</v>
      </c>
      <c r="CD207" s="56" t="s">
        <v>124</v>
      </c>
      <c r="CE207" s="61"/>
      <c r="CF207" s="61"/>
      <c r="CG207" s="61"/>
      <c r="CH207" s="61"/>
      <c r="CI207" s="46"/>
      <c r="CJ207" s="61"/>
      <c r="CK207" s="61"/>
      <c r="CL207" s="38"/>
      <c r="CM207" s="39"/>
      <c r="CN207" s="39"/>
      <c r="CO207" s="39"/>
      <c r="CP207" s="39"/>
      <c r="CQ207" s="39"/>
      <c r="CR207" s="39"/>
      <c r="CS207" s="39"/>
      <c r="CT207" s="116"/>
      <c r="CU207" s="53"/>
      <c r="CV207" s="54">
        <f t="shared" si="76"/>
        <v>0</v>
      </c>
      <c r="CW207" s="55">
        <f t="shared" si="70"/>
        <v>66</v>
      </c>
      <c r="CX207" s="56" t="s">
        <v>124</v>
      </c>
      <c r="CY207" s="61"/>
      <c r="CZ207" s="61"/>
      <c r="DA207" s="61"/>
      <c r="DB207" s="61"/>
      <c r="DC207" s="46"/>
      <c r="DD207" s="61"/>
      <c r="DE207" s="61"/>
      <c r="DF207" s="38"/>
      <c r="DG207" s="39"/>
      <c r="DH207" s="39"/>
      <c r="DI207" s="39"/>
      <c r="DJ207" s="39"/>
      <c r="DK207" s="39"/>
      <c r="DL207" s="39"/>
      <c r="DM207" s="39"/>
      <c r="DN207" s="116"/>
      <c r="DO207" s="53"/>
      <c r="DP207" s="54">
        <f t="shared" si="77"/>
        <v>0</v>
      </c>
      <c r="DQ207" s="55">
        <f t="shared" si="71"/>
        <v>66</v>
      </c>
    </row>
    <row r="208" spans="1:121" ht="15">
      <c r="A208" s="56" t="s">
        <v>125</v>
      </c>
      <c r="B208" s="61"/>
      <c r="C208" s="61"/>
      <c r="D208" s="61"/>
      <c r="E208" s="61"/>
      <c r="F208" s="46"/>
      <c r="G208" s="61"/>
      <c r="H208" s="61"/>
      <c r="I208" s="38"/>
      <c r="J208" s="39"/>
      <c r="K208" s="39"/>
      <c r="L208" s="39"/>
      <c r="M208" s="39"/>
      <c r="N208" s="39" t="s">
        <v>39</v>
      </c>
      <c r="O208" s="39"/>
      <c r="P208" s="39"/>
      <c r="Q208" s="116"/>
      <c r="R208" s="53">
        <v>3000</v>
      </c>
      <c r="S208" s="54">
        <f t="shared" si="72"/>
        <v>0</v>
      </c>
      <c r="T208" s="55">
        <f t="shared" si="66"/>
        <v>66</v>
      </c>
      <c r="V208" s="56" t="s">
        <v>125</v>
      </c>
      <c r="W208" s="61"/>
      <c r="X208" s="61"/>
      <c r="Y208" s="61"/>
      <c r="Z208" s="61"/>
      <c r="AA208" s="46"/>
      <c r="AB208" s="61"/>
      <c r="AC208" s="61"/>
      <c r="AD208" s="38"/>
      <c r="AE208" s="39"/>
      <c r="AF208" s="39"/>
      <c r="AG208" s="39"/>
      <c r="AH208" s="39"/>
      <c r="AI208" s="39" t="s">
        <v>39</v>
      </c>
      <c r="AJ208" s="39"/>
      <c r="AK208" s="39"/>
      <c r="AL208" s="116"/>
      <c r="AM208" s="53">
        <v>3000</v>
      </c>
      <c r="AN208" s="54">
        <f t="shared" si="73"/>
        <v>0</v>
      </c>
      <c r="AO208" s="55">
        <f t="shared" si="67"/>
        <v>66</v>
      </c>
      <c r="AP208" s="56" t="s">
        <v>125</v>
      </c>
      <c r="AQ208" s="61"/>
      <c r="AR208" s="61"/>
      <c r="AS208" s="61"/>
      <c r="AT208" s="61"/>
      <c r="AU208" s="46"/>
      <c r="AV208" s="61"/>
      <c r="AW208" s="61"/>
      <c r="AX208" s="38"/>
      <c r="AY208" s="39"/>
      <c r="AZ208" s="39"/>
      <c r="BA208" s="39"/>
      <c r="BB208" s="39"/>
      <c r="BC208" s="39" t="s">
        <v>39</v>
      </c>
      <c r="BD208" s="39"/>
      <c r="BE208" s="39"/>
      <c r="BF208" s="116"/>
      <c r="BG208" s="53">
        <v>3000</v>
      </c>
      <c r="BH208" s="54">
        <f t="shared" si="74"/>
        <v>0</v>
      </c>
      <c r="BI208" s="55">
        <f t="shared" si="68"/>
        <v>66</v>
      </c>
      <c r="BJ208" s="56" t="s">
        <v>125</v>
      </c>
      <c r="BK208" s="61"/>
      <c r="BL208" s="61"/>
      <c r="BM208" s="61"/>
      <c r="BN208" s="61"/>
      <c r="BO208" s="46"/>
      <c r="BP208" s="61"/>
      <c r="BQ208" s="61"/>
      <c r="BR208" s="38"/>
      <c r="BS208" s="39"/>
      <c r="BT208" s="39"/>
      <c r="BU208" s="39"/>
      <c r="BV208" s="39"/>
      <c r="BW208" s="39" t="s">
        <v>39</v>
      </c>
      <c r="BX208" s="39"/>
      <c r="BY208" s="39"/>
      <c r="BZ208" s="116"/>
      <c r="CA208" s="53">
        <v>3000</v>
      </c>
      <c r="CB208" s="54">
        <f t="shared" si="75"/>
        <v>0</v>
      </c>
      <c r="CC208" s="55">
        <f t="shared" si="69"/>
        <v>66</v>
      </c>
      <c r="CD208" s="56" t="s">
        <v>125</v>
      </c>
      <c r="CE208" s="61"/>
      <c r="CF208" s="61"/>
      <c r="CG208" s="61"/>
      <c r="CH208" s="61"/>
      <c r="CI208" s="46"/>
      <c r="CJ208" s="61"/>
      <c r="CK208" s="61"/>
      <c r="CL208" s="38"/>
      <c r="CM208" s="39"/>
      <c r="CN208" s="39"/>
      <c r="CO208" s="39"/>
      <c r="CP208" s="39"/>
      <c r="CQ208" s="39" t="s">
        <v>39</v>
      </c>
      <c r="CR208" s="39"/>
      <c r="CS208" s="39"/>
      <c r="CT208" s="116"/>
      <c r="CU208" s="53">
        <v>3000</v>
      </c>
      <c r="CV208" s="54">
        <f t="shared" si="76"/>
        <v>0</v>
      </c>
      <c r="CW208" s="55">
        <f t="shared" si="70"/>
        <v>66</v>
      </c>
      <c r="CX208" s="56" t="s">
        <v>125</v>
      </c>
      <c r="CY208" s="61"/>
      <c r="CZ208" s="61"/>
      <c r="DA208" s="61"/>
      <c r="DB208" s="61"/>
      <c r="DC208" s="46"/>
      <c r="DD208" s="61"/>
      <c r="DE208" s="61"/>
      <c r="DF208" s="38"/>
      <c r="DG208" s="39"/>
      <c r="DH208" s="39"/>
      <c r="DI208" s="39"/>
      <c r="DJ208" s="39"/>
      <c r="DK208" s="39" t="s">
        <v>39</v>
      </c>
      <c r="DL208" s="39"/>
      <c r="DM208" s="39"/>
      <c r="DN208" s="116"/>
      <c r="DO208" s="53">
        <v>3000</v>
      </c>
      <c r="DP208" s="54">
        <f t="shared" si="77"/>
        <v>0</v>
      </c>
      <c r="DQ208" s="55">
        <f t="shared" si="71"/>
        <v>66</v>
      </c>
    </row>
    <row r="209" spans="1:121" ht="15">
      <c r="A209" s="56" t="s">
        <v>126</v>
      </c>
      <c r="B209" s="61"/>
      <c r="C209" s="61"/>
      <c r="D209" s="61"/>
      <c r="E209" s="61"/>
      <c r="F209" s="46"/>
      <c r="G209" s="61"/>
      <c r="H209" s="61"/>
      <c r="I209" s="38"/>
      <c r="J209" s="39"/>
      <c r="K209" s="39"/>
      <c r="L209" s="39"/>
      <c r="M209" s="39"/>
      <c r="N209" s="39" t="s">
        <v>39</v>
      </c>
      <c r="O209" s="39"/>
      <c r="P209" s="39"/>
      <c r="Q209" s="116"/>
      <c r="R209" s="53">
        <v>3000</v>
      </c>
      <c r="S209" s="54">
        <f t="shared" si="72"/>
        <v>0</v>
      </c>
      <c r="T209" s="55">
        <f t="shared" si="66"/>
        <v>66</v>
      </c>
      <c r="V209" s="56" t="s">
        <v>126</v>
      </c>
      <c r="W209" s="61"/>
      <c r="X209" s="61"/>
      <c r="Y209" s="61"/>
      <c r="Z209" s="61"/>
      <c r="AA209" s="46"/>
      <c r="AB209" s="61"/>
      <c r="AC209" s="61"/>
      <c r="AD209" s="38"/>
      <c r="AE209" s="39"/>
      <c r="AF209" s="39"/>
      <c r="AG209" s="39"/>
      <c r="AH209" s="39"/>
      <c r="AI209" s="39" t="s">
        <v>39</v>
      </c>
      <c r="AJ209" s="39"/>
      <c r="AK209" s="39"/>
      <c r="AL209" s="116"/>
      <c r="AM209" s="53">
        <v>3000</v>
      </c>
      <c r="AN209" s="54">
        <f t="shared" si="73"/>
        <v>0</v>
      </c>
      <c r="AO209" s="55">
        <f t="shared" si="67"/>
        <v>66</v>
      </c>
      <c r="AP209" s="56" t="s">
        <v>126</v>
      </c>
      <c r="AQ209" s="61"/>
      <c r="AR209" s="61"/>
      <c r="AS209" s="61"/>
      <c r="AT209" s="61"/>
      <c r="AU209" s="46"/>
      <c r="AV209" s="61"/>
      <c r="AW209" s="61"/>
      <c r="AX209" s="38"/>
      <c r="AY209" s="39"/>
      <c r="AZ209" s="39"/>
      <c r="BA209" s="39"/>
      <c r="BB209" s="39"/>
      <c r="BC209" s="39" t="s">
        <v>39</v>
      </c>
      <c r="BD209" s="39"/>
      <c r="BE209" s="39"/>
      <c r="BF209" s="116"/>
      <c r="BG209" s="53">
        <v>3000</v>
      </c>
      <c r="BH209" s="54">
        <f t="shared" si="74"/>
        <v>0</v>
      </c>
      <c r="BI209" s="55">
        <f t="shared" si="68"/>
        <v>66</v>
      </c>
      <c r="BJ209" s="56" t="s">
        <v>126</v>
      </c>
      <c r="BK209" s="61"/>
      <c r="BL209" s="61"/>
      <c r="BM209" s="61"/>
      <c r="BN209" s="61"/>
      <c r="BO209" s="46"/>
      <c r="BP209" s="61"/>
      <c r="BQ209" s="61"/>
      <c r="BR209" s="38"/>
      <c r="BS209" s="39"/>
      <c r="BT209" s="39"/>
      <c r="BU209" s="39"/>
      <c r="BV209" s="39"/>
      <c r="BW209" s="39" t="s">
        <v>39</v>
      </c>
      <c r="BX209" s="39"/>
      <c r="BY209" s="39"/>
      <c r="BZ209" s="116"/>
      <c r="CA209" s="53">
        <v>3000</v>
      </c>
      <c r="CB209" s="54">
        <f t="shared" si="75"/>
        <v>0</v>
      </c>
      <c r="CC209" s="55">
        <f t="shared" si="69"/>
        <v>66</v>
      </c>
      <c r="CD209" s="56" t="s">
        <v>126</v>
      </c>
      <c r="CE209" s="61"/>
      <c r="CF209" s="61"/>
      <c r="CG209" s="61"/>
      <c r="CH209" s="61"/>
      <c r="CI209" s="46"/>
      <c r="CJ209" s="61"/>
      <c r="CK209" s="61"/>
      <c r="CL209" s="38"/>
      <c r="CM209" s="39"/>
      <c r="CN209" s="39"/>
      <c r="CO209" s="39"/>
      <c r="CP209" s="39"/>
      <c r="CQ209" s="39" t="s">
        <v>39</v>
      </c>
      <c r="CR209" s="39"/>
      <c r="CS209" s="39"/>
      <c r="CT209" s="116"/>
      <c r="CU209" s="53">
        <v>3000</v>
      </c>
      <c r="CV209" s="54">
        <f t="shared" si="76"/>
        <v>0</v>
      </c>
      <c r="CW209" s="55">
        <f t="shared" si="70"/>
        <v>66</v>
      </c>
      <c r="CX209" s="56" t="s">
        <v>126</v>
      </c>
      <c r="CY209" s="61"/>
      <c r="CZ209" s="61"/>
      <c r="DA209" s="61"/>
      <c r="DB209" s="61"/>
      <c r="DC209" s="46"/>
      <c r="DD209" s="61"/>
      <c r="DE209" s="61"/>
      <c r="DF209" s="38"/>
      <c r="DG209" s="39"/>
      <c r="DH209" s="39"/>
      <c r="DI209" s="39"/>
      <c r="DJ209" s="39"/>
      <c r="DK209" s="39" t="s">
        <v>39</v>
      </c>
      <c r="DL209" s="39"/>
      <c r="DM209" s="39"/>
      <c r="DN209" s="116"/>
      <c r="DO209" s="53">
        <v>3000</v>
      </c>
      <c r="DP209" s="54">
        <f t="shared" si="77"/>
        <v>0</v>
      </c>
      <c r="DQ209" s="55">
        <f t="shared" si="71"/>
        <v>66</v>
      </c>
    </row>
    <row r="210" spans="1:121" ht="15">
      <c r="A210" s="56" t="s">
        <v>127</v>
      </c>
      <c r="B210" s="61"/>
      <c r="C210" s="61"/>
      <c r="D210" s="61"/>
      <c r="E210" s="61"/>
      <c r="F210" s="46"/>
      <c r="G210" s="61"/>
      <c r="H210" s="61"/>
      <c r="I210" s="38"/>
      <c r="J210" s="39"/>
      <c r="K210" s="39"/>
      <c r="L210" s="39"/>
      <c r="M210" s="39"/>
      <c r="N210" s="39" t="s">
        <v>39</v>
      </c>
      <c r="O210" s="39"/>
      <c r="P210" s="39"/>
      <c r="Q210" s="116"/>
      <c r="R210" s="53">
        <v>3000</v>
      </c>
      <c r="S210" s="54">
        <f t="shared" si="72"/>
        <v>0</v>
      </c>
      <c r="T210" s="55">
        <f t="shared" si="66"/>
        <v>66</v>
      </c>
      <c r="V210" s="56" t="s">
        <v>127</v>
      </c>
      <c r="W210" s="61"/>
      <c r="X210" s="61"/>
      <c r="Y210" s="61"/>
      <c r="Z210" s="61"/>
      <c r="AA210" s="46"/>
      <c r="AB210" s="61"/>
      <c r="AC210" s="61"/>
      <c r="AD210" s="38"/>
      <c r="AE210" s="39"/>
      <c r="AF210" s="39"/>
      <c r="AG210" s="39"/>
      <c r="AH210" s="39"/>
      <c r="AI210" s="39" t="s">
        <v>39</v>
      </c>
      <c r="AJ210" s="39"/>
      <c r="AK210" s="39"/>
      <c r="AL210" s="116"/>
      <c r="AM210" s="53">
        <v>3000</v>
      </c>
      <c r="AN210" s="54">
        <f t="shared" si="73"/>
        <v>0</v>
      </c>
      <c r="AO210" s="55">
        <f t="shared" si="67"/>
        <v>66</v>
      </c>
      <c r="AP210" s="56" t="s">
        <v>127</v>
      </c>
      <c r="AQ210" s="61"/>
      <c r="AR210" s="61"/>
      <c r="AS210" s="61"/>
      <c r="AT210" s="61"/>
      <c r="AU210" s="46"/>
      <c r="AV210" s="61"/>
      <c r="AW210" s="61"/>
      <c r="AX210" s="38"/>
      <c r="AY210" s="39"/>
      <c r="AZ210" s="39"/>
      <c r="BA210" s="39"/>
      <c r="BB210" s="39"/>
      <c r="BC210" s="39" t="s">
        <v>39</v>
      </c>
      <c r="BD210" s="39"/>
      <c r="BE210" s="39"/>
      <c r="BF210" s="116"/>
      <c r="BG210" s="53">
        <v>3000</v>
      </c>
      <c r="BH210" s="54">
        <f t="shared" si="74"/>
        <v>0</v>
      </c>
      <c r="BI210" s="55">
        <f t="shared" si="68"/>
        <v>66</v>
      </c>
      <c r="BJ210" s="56" t="s">
        <v>127</v>
      </c>
      <c r="BK210" s="61"/>
      <c r="BL210" s="61"/>
      <c r="BM210" s="61"/>
      <c r="BN210" s="61"/>
      <c r="BO210" s="46"/>
      <c r="BP210" s="61"/>
      <c r="BQ210" s="61"/>
      <c r="BR210" s="38"/>
      <c r="BS210" s="39"/>
      <c r="BT210" s="39"/>
      <c r="BU210" s="39"/>
      <c r="BV210" s="39"/>
      <c r="BW210" s="39" t="s">
        <v>39</v>
      </c>
      <c r="BX210" s="39"/>
      <c r="BY210" s="39"/>
      <c r="BZ210" s="116"/>
      <c r="CA210" s="53">
        <v>3000</v>
      </c>
      <c r="CB210" s="54">
        <f t="shared" si="75"/>
        <v>0</v>
      </c>
      <c r="CC210" s="55">
        <f t="shared" si="69"/>
        <v>66</v>
      </c>
      <c r="CD210" s="56" t="s">
        <v>127</v>
      </c>
      <c r="CE210" s="61"/>
      <c r="CF210" s="61"/>
      <c r="CG210" s="61"/>
      <c r="CH210" s="61"/>
      <c r="CI210" s="46"/>
      <c r="CJ210" s="61"/>
      <c r="CK210" s="61"/>
      <c r="CL210" s="38"/>
      <c r="CM210" s="39"/>
      <c r="CN210" s="39"/>
      <c r="CO210" s="39"/>
      <c r="CP210" s="39"/>
      <c r="CQ210" s="39" t="s">
        <v>39</v>
      </c>
      <c r="CR210" s="39"/>
      <c r="CS210" s="39"/>
      <c r="CT210" s="116"/>
      <c r="CU210" s="53">
        <v>3000</v>
      </c>
      <c r="CV210" s="54">
        <f t="shared" si="76"/>
        <v>0</v>
      </c>
      <c r="CW210" s="55">
        <f t="shared" si="70"/>
        <v>66</v>
      </c>
      <c r="CX210" s="56" t="s">
        <v>127</v>
      </c>
      <c r="CY210" s="61"/>
      <c r="CZ210" s="61"/>
      <c r="DA210" s="61"/>
      <c r="DB210" s="61"/>
      <c r="DC210" s="46"/>
      <c r="DD210" s="61"/>
      <c r="DE210" s="61"/>
      <c r="DF210" s="38"/>
      <c r="DG210" s="39"/>
      <c r="DH210" s="39"/>
      <c r="DI210" s="39"/>
      <c r="DJ210" s="39"/>
      <c r="DK210" s="39" t="s">
        <v>39</v>
      </c>
      <c r="DL210" s="39"/>
      <c r="DM210" s="39"/>
      <c r="DN210" s="116"/>
      <c r="DO210" s="53">
        <v>3000</v>
      </c>
      <c r="DP210" s="54">
        <f t="shared" si="77"/>
        <v>0</v>
      </c>
      <c r="DQ210" s="55">
        <f t="shared" si="71"/>
        <v>66</v>
      </c>
    </row>
    <row r="211" spans="1:121" ht="15">
      <c r="A211" s="56" t="s">
        <v>128</v>
      </c>
      <c r="B211" s="61"/>
      <c r="C211" s="61"/>
      <c r="D211" s="61"/>
      <c r="E211" s="61"/>
      <c r="F211" s="46"/>
      <c r="G211" s="61"/>
      <c r="H211" s="61"/>
      <c r="I211" s="38"/>
      <c r="J211" s="39"/>
      <c r="K211" s="39"/>
      <c r="L211" s="39"/>
      <c r="M211" s="39"/>
      <c r="N211" s="39" t="s">
        <v>39</v>
      </c>
      <c r="O211" s="39"/>
      <c r="P211" s="39"/>
      <c r="Q211" s="116"/>
      <c r="R211" s="53">
        <v>3000</v>
      </c>
      <c r="S211" s="54">
        <f t="shared" si="72"/>
        <v>0</v>
      </c>
      <c r="T211" s="55">
        <f t="shared" si="66"/>
        <v>66</v>
      </c>
      <c r="V211" s="56" t="s">
        <v>128</v>
      </c>
      <c r="W211" s="61"/>
      <c r="X211" s="61"/>
      <c r="Y211" s="61"/>
      <c r="Z211" s="61"/>
      <c r="AA211" s="46"/>
      <c r="AB211" s="61"/>
      <c r="AC211" s="61"/>
      <c r="AD211" s="38"/>
      <c r="AE211" s="39"/>
      <c r="AF211" s="39"/>
      <c r="AG211" s="39"/>
      <c r="AH211" s="39"/>
      <c r="AI211" s="39" t="s">
        <v>39</v>
      </c>
      <c r="AJ211" s="39"/>
      <c r="AK211" s="39"/>
      <c r="AL211" s="116"/>
      <c r="AM211" s="53">
        <v>3000</v>
      </c>
      <c r="AN211" s="54">
        <f t="shared" si="73"/>
        <v>0</v>
      </c>
      <c r="AO211" s="55">
        <f t="shared" si="67"/>
        <v>66</v>
      </c>
      <c r="AP211" s="56" t="s">
        <v>128</v>
      </c>
      <c r="AQ211" s="61"/>
      <c r="AR211" s="61"/>
      <c r="AS211" s="61"/>
      <c r="AT211" s="61"/>
      <c r="AU211" s="46"/>
      <c r="AV211" s="61"/>
      <c r="AW211" s="61"/>
      <c r="AX211" s="38"/>
      <c r="AY211" s="39"/>
      <c r="AZ211" s="39"/>
      <c r="BA211" s="39"/>
      <c r="BB211" s="39"/>
      <c r="BC211" s="39" t="s">
        <v>39</v>
      </c>
      <c r="BD211" s="39"/>
      <c r="BE211" s="39"/>
      <c r="BF211" s="116"/>
      <c r="BG211" s="53">
        <v>3000</v>
      </c>
      <c r="BH211" s="54">
        <f t="shared" si="74"/>
        <v>0</v>
      </c>
      <c r="BI211" s="55">
        <f t="shared" si="68"/>
        <v>66</v>
      </c>
      <c r="BJ211" s="56" t="s">
        <v>128</v>
      </c>
      <c r="BK211" s="61"/>
      <c r="BL211" s="61"/>
      <c r="BM211" s="61"/>
      <c r="BN211" s="61"/>
      <c r="BO211" s="46"/>
      <c r="BP211" s="61"/>
      <c r="BQ211" s="61"/>
      <c r="BR211" s="38"/>
      <c r="BS211" s="39"/>
      <c r="BT211" s="39"/>
      <c r="BU211" s="39"/>
      <c r="BV211" s="39"/>
      <c r="BW211" s="39" t="s">
        <v>39</v>
      </c>
      <c r="BX211" s="39"/>
      <c r="BY211" s="39"/>
      <c r="BZ211" s="116"/>
      <c r="CA211" s="53">
        <v>3000</v>
      </c>
      <c r="CB211" s="54">
        <f t="shared" si="75"/>
        <v>0</v>
      </c>
      <c r="CC211" s="55">
        <f t="shared" si="69"/>
        <v>66</v>
      </c>
      <c r="CD211" s="56" t="s">
        <v>128</v>
      </c>
      <c r="CE211" s="61"/>
      <c r="CF211" s="61"/>
      <c r="CG211" s="61"/>
      <c r="CH211" s="61"/>
      <c r="CI211" s="46"/>
      <c r="CJ211" s="61"/>
      <c r="CK211" s="61"/>
      <c r="CL211" s="38"/>
      <c r="CM211" s="39"/>
      <c r="CN211" s="39"/>
      <c r="CO211" s="39"/>
      <c r="CP211" s="39"/>
      <c r="CQ211" s="39" t="s">
        <v>39</v>
      </c>
      <c r="CR211" s="39"/>
      <c r="CS211" s="39"/>
      <c r="CT211" s="116"/>
      <c r="CU211" s="53">
        <v>3000</v>
      </c>
      <c r="CV211" s="54">
        <f t="shared" si="76"/>
        <v>0</v>
      </c>
      <c r="CW211" s="55">
        <f t="shared" si="70"/>
        <v>66</v>
      </c>
      <c r="CX211" s="56" t="s">
        <v>128</v>
      </c>
      <c r="CY211" s="61"/>
      <c r="CZ211" s="61"/>
      <c r="DA211" s="61"/>
      <c r="DB211" s="61"/>
      <c r="DC211" s="46"/>
      <c r="DD211" s="61"/>
      <c r="DE211" s="61"/>
      <c r="DF211" s="38"/>
      <c r="DG211" s="39"/>
      <c r="DH211" s="39"/>
      <c r="DI211" s="39"/>
      <c r="DJ211" s="39"/>
      <c r="DK211" s="39" t="s">
        <v>39</v>
      </c>
      <c r="DL211" s="39"/>
      <c r="DM211" s="39"/>
      <c r="DN211" s="116"/>
      <c r="DO211" s="53">
        <v>3000</v>
      </c>
      <c r="DP211" s="54">
        <f t="shared" si="77"/>
        <v>0</v>
      </c>
      <c r="DQ211" s="55">
        <f t="shared" si="71"/>
        <v>66</v>
      </c>
    </row>
    <row r="212" spans="1:121" ht="15">
      <c r="A212" s="56" t="s">
        <v>129</v>
      </c>
      <c r="B212" s="61"/>
      <c r="C212" s="61"/>
      <c r="D212" s="61"/>
      <c r="E212" s="61"/>
      <c r="F212" s="46"/>
      <c r="G212" s="61"/>
      <c r="H212" s="61"/>
      <c r="I212" s="38"/>
      <c r="J212" s="39"/>
      <c r="K212" s="39"/>
      <c r="L212" s="39"/>
      <c r="M212" s="39"/>
      <c r="N212" s="39" t="s">
        <v>39</v>
      </c>
      <c r="O212" s="39"/>
      <c r="P212" s="39"/>
      <c r="Q212" s="116"/>
      <c r="R212" s="53">
        <v>3000</v>
      </c>
      <c r="S212" s="54">
        <f t="shared" si="72"/>
        <v>0</v>
      </c>
      <c r="T212" s="55">
        <f t="shared" si="66"/>
        <v>66</v>
      </c>
      <c r="V212" s="56" t="s">
        <v>129</v>
      </c>
      <c r="W212" s="61"/>
      <c r="X212" s="61"/>
      <c r="Y212" s="61"/>
      <c r="Z212" s="61"/>
      <c r="AA212" s="46"/>
      <c r="AB212" s="61"/>
      <c r="AC212" s="61"/>
      <c r="AD212" s="38"/>
      <c r="AE212" s="39"/>
      <c r="AF212" s="39"/>
      <c r="AG212" s="39"/>
      <c r="AH212" s="39"/>
      <c r="AI212" s="39" t="s">
        <v>39</v>
      </c>
      <c r="AJ212" s="39"/>
      <c r="AK212" s="39"/>
      <c r="AL212" s="116"/>
      <c r="AM212" s="53">
        <v>3000</v>
      </c>
      <c r="AN212" s="54">
        <f t="shared" si="73"/>
        <v>0</v>
      </c>
      <c r="AO212" s="55">
        <f t="shared" si="67"/>
        <v>66</v>
      </c>
      <c r="AP212" s="56" t="s">
        <v>129</v>
      </c>
      <c r="AQ212" s="61"/>
      <c r="AR212" s="61"/>
      <c r="AS212" s="61"/>
      <c r="AT212" s="61"/>
      <c r="AU212" s="46"/>
      <c r="AV212" s="61"/>
      <c r="AW212" s="61"/>
      <c r="AX212" s="38"/>
      <c r="AY212" s="39"/>
      <c r="AZ212" s="39"/>
      <c r="BA212" s="39"/>
      <c r="BB212" s="39"/>
      <c r="BC212" s="39" t="s">
        <v>39</v>
      </c>
      <c r="BD212" s="39"/>
      <c r="BE212" s="39"/>
      <c r="BF212" s="116"/>
      <c r="BG212" s="53">
        <v>3000</v>
      </c>
      <c r="BH212" s="54">
        <f t="shared" si="74"/>
        <v>0</v>
      </c>
      <c r="BI212" s="55">
        <f t="shared" si="68"/>
        <v>66</v>
      </c>
      <c r="BJ212" s="56" t="s">
        <v>129</v>
      </c>
      <c r="BK212" s="61"/>
      <c r="BL212" s="61"/>
      <c r="BM212" s="61"/>
      <c r="BN212" s="61"/>
      <c r="BO212" s="46"/>
      <c r="BP212" s="61"/>
      <c r="BQ212" s="61"/>
      <c r="BR212" s="38"/>
      <c r="BS212" s="39"/>
      <c r="BT212" s="39"/>
      <c r="BU212" s="39"/>
      <c r="BV212" s="39"/>
      <c r="BW212" s="39" t="s">
        <v>39</v>
      </c>
      <c r="BX212" s="39"/>
      <c r="BY212" s="39"/>
      <c r="BZ212" s="116"/>
      <c r="CA212" s="53">
        <v>3000</v>
      </c>
      <c r="CB212" s="54">
        <f t="shared" si="75"/>
        <v>0</v>
      </c>
      <c r="CC212" s="55">
        <f t="shared" si="69"/>
        <v>66</v>
      </c>
      <c r="CD212" s="56" t="s">
        <v>129</v>
      </c>
      <c r="CE212" s="61"/>
      <c r="CF212" s="61"/>
      <c r="CG212" s="61"/>
      <c r="CH212" s="61"/>
      <c r="CI212" s="46"/>
      <c r="CJ212" s="61"/>
      <c r="CK212" s="61"/>
      <c r="CL212" s="38"/>
      <c r="CM212" s="39"/>
      <c r="CN212" s="39"/>
      <c r="CO212" s="39"/>
      <c r="CP212" s="39"/>
      <c r="CQ212" s="39" t="s">
        <v>39</v>
      </c>
      <c r="CR212" s="39"/>
      <c r="CS212" s="39"/>
      <c r="CT212" s="116"/>
      <c r="CU212" s="53">
        <v>3000</v>
      </c>
      <c r="CV212" s="54">
        <f t="shared" si="76"/>
        <v>0</v>
      </c>
      <c r="CW212" s="55">
        <f t="shared" si="70"/>
        <v>66</v>
      </c>
      <c r="CX212" s="56" t="s">
        <v>129</v>
      </c>
      <c r="CY212" s="61"/>
      <c r="CZ212" s="61"/>
      <c r="DA212" s="61"/>
      <c r="DB212" s="61"/>
      <c r="DC212" s="46"/>
      <c r="DD212" s="61"/>
      <c r="DE212" s="61"/>
      <c r="DF212" s="38"/>
      <c r="DG212" s="39"/>
      <c r="DH212" s="39"/>
      <c r="DI212" s="39"/>
      <c r="DJ212" s="39"/>
      <c r="DK212" s="39" t="s">
        <v>39</v>
      </c>
      <c r="DL212" s="39"/>
      <c r="DM212" s="39"/>
      <c r="DN212" s="116"/>
      <c r="DO212" s="53">
        <v>3000</v>
      </c>
      <c r="DP212" s="54">
        <f t="shared" si="77"/>
        <v>0</v>
      </c>
      <c r="DQ212" s="55">
        <f t="shared" si="71"/>
        <v>66</v>
      </c>
    </row>
    <row r="213" spans="1:121" ht="15">
      <c r="A213" s="56" t="s">
        <v>130</v>
      </c>
      <c r="B213" s="61"/>
      <c r="C213" s="61"/>
      <c r="D213" s="61"/>
      <c r="E213" s="61"/>
      <c r="F213" s="46"/>
      <c r="G213" s="61"/>
      <c r="H213" s="61"/>
      <c r="I213" s="38"/>
      <c r="J213" s="39"/>
      <c r="K213" s="39"/>
      <c r="L213" s="39"/>
      <c r="M213" s="39"/>
      <c r="N213" s="39" t="s">
        <v>39</v>
      </c>
      <c r="O213" s="39"/>
      <c r="P213" s="39"/>
      <c r="Q213" s="116"/>
      <c r="R213" s="53">
        <v>3000</v>
      </c>
      <c r="S213" s="54">
        <f t="shared" si="72"/>
        <v>0</v>
      </c>
      <c r="T213" s="55">
        <f t="shared" si="66"/>
        <v>66</v>
      </c>
      <c r="V213" s="56" t="s">
        <v>130</v>
      </c>
      <c r="W213" s="61"/>
      <c r="X213" s="61"/>
      <c r="Y213" s="61"/>
      <c r="Z213" s="61"/>
      <c r="AA213" s="46"/>
      <c r="AB213" s="61"/>
      <c r="AC213" s="61"/>
      <c r="AD213" s="38"/>
      <c r="AE213" s="39"/>
      <c r="AF213" s="39"/>
      <c r="AG213" s="39"/>
      <c r="AH213" s="39"/>
      <c r="AI213" s="39" t="s">
        <v>39</v>
      </c>
      <c r="AJ213" s="39"/>
      <c r="AK213" s="39"/>
      <c r="AL213" s="116"/>
      <c r="AM213" s="53">
        <v>3000</v>
      </c>
      <c r="AN213" s="54">
        <f t="shared" si="73"/>
        <v>0</v>
      </c>
      <c r="AO213" s="55">
        <f t="shared" si="67"/>
        <v>66</v>
      </c>
      <c r="AP213" s="56" t="s">
        <v>130</v>
      </c>
      <c r="AQ213" s="61"/>
      <c r="AR213" s="61"/>
      <c r="AS213" s="61"/>
      <c r="AT213" s="61"/>
      <c r="AU213" s="46"/>
      <c r="AV213" s="61"/>
      <c r="AW213" s="61"/>
      <c r="AX213" s="38"/>
      <c r="AY213" s="39"/>
      <c r="AZ213" s="39"/>
      <c r="BA213" s="39"/>
      <c r="BB213" s="39"/>
      <c r="BC213" s="39" t="s">
        <v>39</v>
      </c>
      <c r="BD213" s="39"/>
      <c r="BE213" s="39"/>
      <c r="BF213" s="116"/>
      <c r="BG213" s="53">
        <v>3000</v>
      </c>
      <c r="BH213" s="54">
        <f t="shared" si="74"/>
        <v>0</v>
      </c>
      <c r="BI213" s="55">
        <f t="shared" si="68"/>
        <v>66</v>
      </c>
      <c r="BJ213" s="56" t="s">
        <v>130</v>
      </c>
      <c r="BK213" s="61"/>
      <c r="BL213" s="61"/>
      <c r="BM213" s="61"/>
      <c r="BN213" s="61"/>
      <c r="BO213" s="46"/>
      <c r="BP213" s="61"/>
      <c r="BQ213" s="61"/>
      <c r="BR213" s="38"/>
      <c r="BS213" s="39"/>
      <c r="BT213" s="39"/>
      <c r="BU213" s="39"/>
      <c r="BV213" s="39"/>
      <c r="BW213" s="39" t="s">
        <v>39</v>
      </c>
      <c r="BX213" s="39"/>
      <c r="BY213" s="39"/>
      <c r="BZ213" s="116"/>
      <c r="CA213" s="53">
        <v>3000</v>
      </c>
      <c r="CB213" s="54">
        <f t="shared" si="75"/>
        <v>0</v>
      </c>
      <c r="CC213" s="55">
        <f t="shared" si="69"/>
        <v>66</v>
      </c>
      <c r="CD213" s="56" t="s">
        <v>130</v>
      </c>
      <c r="CE213" s="61"/>
      <c r="CF213" s="61"/>
      <c r="CG213" s="61"/>
      <c r="CH213" s="61"/>
      <c r="CI213" s="46"/>
      <c r="CJ213" s="61"/>
      <c r="CK213" s="61"/>
      <c r="CL213" s="38"/>
      <c r="CM213" s="39"/>
      <c r="CN213" s="39"/>
      <c r="CO213" s="39"/>
      <c r="CP213" s="39"/>
      <c r="CQ213" s="39" t="s">
        <v>39</v>
      </c>
      <c r="CR213" s="39"/>
      <c r="CS213" s="39"/>
      <c r="CT213" s="116"/>
      <c r="CU213" s="53">
        <v>3000</v>
      </c>
      <c r="CV213" s="54">
        <f t="shared" si="76"/>
        <v>0</v>
      </c>
      <c r="CW213" s="55">
        <f t="shared" si="70"/>
        <v>66</v>
      </c>
      <c r="CX213" s="56" t="s">
        <v>130</v>
      </c>
      <c r="CY213" s="61"/>
      <c r="CZ213" s="61"/>
      <c r="DA213" s="61"/>
      <c r="DB213" s="61"/>
      <c r="DC213" s="46"/>
      <c r="DD213" s="61"/>
      <c r="DE213" s="61"/>
      <c r="DF213" s="38"/>
      <c r="DG213" s="39"/>
      <c r="DH213" s="39"/>
      <c r="DI213" s="39"/>
      <c r="DJ213" s="39"/>
      <c r="DK213" s="39" t="s">
        <v>39</v>
      </c>
      <c r="DL213" s="39"/>
      <c r="DM213" s="39"/>
      <c r="DN213" s="116"/>
      <c r="DO213" s="53">
        <v>3000</v>
      </c>
      <c r="DP213" s="54">
        <f t="shared" si="77"/>
        <v>0</v>
      </c>
      <c r="DQ213" s="55">
        <f t="shared" si="71"/>
        <v>66</v>
      </c>
    </row>
    <row r="214" spans="1:121" ht="15">
      <c r="A214" s="56" t="s">
        <v>131</v>
      </c>
      <c r="B214" s="61"/>
      <c r="C214" s="61"/>
      <c r="D214" s="61"/>
      <c r="E214" s="61"/>
      <c r="F214" s="46"/>
      <c r="G214" s="61"/>
      <c r="H214" s="61"/>
      <c r="I214" s="38"/>
      <c r="J214" s="39"/>
      <c r="K214" s="39"/>
      <c r="L214" s="39"/>
      <c r="M214" s="39"/>
      <c r="N214" s="39" t="s">
        <v>39</v>
      </c>
      <c r="O214" s="39"/>
      <c r="P214" s="39"/>
      <c r="Q214" s="116"/>
      <c r="R214" s="53">
        <v>3000</v>
      </c>
      <c r="S214" s="54">
        <f t="shared" si="72"/>
        <v>0</v>
      </c>
      <c r="T214" s="55">
        <f t="shared" si="66"/>
        <v>66</v>
      </c>
      <c r="V214" s="56" t="s">
        <v>131</v>
      </c>
      <c r="W214" s="61"/>
      <c r="X214" s="61"/>
      <c r="Y214" s="61"/>
      <c r="Z214" s="61"/>
      <c r="AA214" s="46"/>
      <c r="AB214" s="61"/>
      <c r="AC214" s="61"/>
      <c r="AD214" s="38"/>
      <c r="AE214" s="39"/>
      <c r="AF214" s="39"/>
      <c r="AG214" s="39"/>
      <c r="AH214" s="39"/>
      <c r="AI214" s="39" t="s">
        <v>39</v>
      </c>
      <c r="AJ214" s="39"/>
      <c r="AK214" s="39"/>
      <c r="AL214" s="116"/>
      <c r="AM214" s="53">
        <v>3000</v>
      </c>
      <c r="AN214" s="54">
        <f t="shared" si="73"/>
        <v>0</v>
      </c>
      <c r="AO214" s="55">
        <f t="shared" si="67"/>
        <v>66</v>
      </c>
      <c r="AP214" s="56" t="s">
        <v>131</v>
      </c>
      <c r="AQ214" s="61"/>
      <c r="AR214" s="61"/>
      <c r="AS214" s="61"/>
      <c r="AT214" s="61"/>
      <c r="AU214" s="46"/>
      <c r="AV214" s="61"/>
      <c r="AW214" s="61"/>
      <c r="AX214" s="38"/>
      <c r="AY214" s="39"/>
      <c r="AZ214" s="39"/>
      <c r="BA214" s="39"/>
      <c r="BB214" s="39"/>
      <c r="BC214" s="39" t="s">
        <v>39</v>
      </c>
      <c r="BD214" s="39"/>
      <c r="BE214" s="39"/>
      <c r="BF214" s="116"/>
      <c r="BG214" s="53">
        <v>3000</v>
      </c>
      <c r="BH214" s="54">
        <f t="shared" si="74"/>
        <v>0</v>
      </c>
      <c r="BI214" s="55">
        <f t="shared" si="68"/>
        <v>66</v>
      </c>
      <c r="BJ214" s="56" t="s">
        <v>131</v>
      </c>
      <c r="BK214" s="61"/>
      <c r="BL214" s="61"/>
      <c r="BM214" s="61"/>
      <c r="BN214" s="61"/>
      <c r="BO214" s="46"/>
      <c r="BP214" s="61"/>
      <c r="BQ214" s="61"/>
      <c r="BR214" s="38"/>
      <c r="BS214" s="39"/>
      <c r="BT214" s="39"/>
      <c r="BU214" s="39"/>
      <c r="BV214" s="39"/>
      <c r="BW214" s="39" t="s">
        <v>39</v>
      </c>
      <c r="BX214" s="39"/>
      <c r="BY214" s="39"/>
      <c r="BZ214" s="116"/>
      <c r="CA214" s="53">
        <v>3000</v>
      </c>
      <c r="CB214" s="54">
        <f t="shared" si="75"/>
        <v>0</v>
      </c>
      <c r="CC214" s="55">
        <f t="shared" si="69"/>
        <v>66</v>
      </c>
      <c r="CD214" s="56" t="s">
        <v>131</v>
      </c>
      <c r="CE214" s="61"/>
      <c r="CF214" s="61"/>
      <c r="CG214" s="61"/>
      <c r="CH214" s="61"/>
      <c r="CI214" s="46"/>
      <c r="CJ214" s="61"/>
      <c r="CK214" s="61"/>
      <c r="CL214" s="38"/>
      <c r="CM214" s="39"/>
      <c r="CN214" s="39"/>
      <c r="CO214" s="39"/>
      <c r="CP214" s="39"/>
      <c r="CQ214" s="39" t="s">
        <v>39</v>
      </c>
      <c r="CR214" s="39"/>
      <c r="CS214" s="39"/>
      <c r="CT214" s="116"/>
      <c r="CU214" s="53">
        <v>3000</v>
      </c>
      <c r="CV214" s="54">
        <f t="shared" si="76"/>
        <v>0</v>
      </c>
      <c r="CW214" s="55">
        <f t="shared" si="70"/>
        <v>66</v>
      </c>
      <c r="CX214" s="56" t="s">
        <v>131</v>
      </c>
      <c r="CY214" s="61"/>
      <c r="CZ214" s="61"/>
      <c r="DA214" s="61"/>
      <c r="DB214" s="61"/>
      <c r="DC214" s="46"/>
      <c r="DD214" s="61"/>
      <c r="DE214" s="61"/>
      <c r="DF214" s="38"/>
      <c r="DG214" s="39"/>
      <c r="DH214" s="39"/>
      <c r="DI214" s="39"/>
      <c r="DJ214" s="39"/>
      <c r="DK214" s="39" t="s">
        <v>39</v>
      </c>
      <c r="DL214" s="39"/>
      <c r="DM214" s="39"/>
      <c r="DN214" s="116"/>
      <c r="DO214" s="53">
        <v>3000</v>
      </c>
      <c r="DP214" s="54">
        <f t="shared" si="77"/>
        <v>0</v>
      </c>
      <c r="DQ214" s="55">
        <f t="shared" si="71"/>
        <v>66</v>
      </c>
    </row>
    <row r="215" spans="1:121" ht="15">
      <c r="A215" s="56" t="s">
        <v>132</v>
      </c>
      <c r="B215" s="61"/>
      <c r="C215" s="61"/>
      <c r="D215" s="61"/>
      <c r="E215" s="61"/>
      <c r="F215" s="46"/>
      <c r="G215" s="61"/>
      <c r="H215" s="61"/>
      <c r="I215" s="38"/>
      <c r="J215" s="39"/>
      <c r="K215" s="39"/>
      <c r="L215" s="39"/>
      <c r="M215" s="39"/>
      <c r="N215" s="39" t="s">
        <v>39</v>
      </c>
      <c r="O215" s="39"/>
      <c r="P215" s="39"/>
      <c r="Q215" s="116"/>
      <c r="R215" s="53"/>
      <c r="S215" s="54">
        <f t="shared" si="72"/>
        <v>0</v>
      </c>
      <c r="T215" s="55">
        <f t="shared" si="66"/>
        <v>66</v>
      </c>
      <c r="V215" s="56" t="s">
        <v>132</v>
      </c>
      <c r="W215" s="61"/>
      <c r="X215" s="61"/>
      <c r="Y215" s="61"/>
      <c r="Z215" s="61"/>
      <c r="AA215" s="46"/>
      <c r="AB215" s="61"/>
      <c r="AC215" s="61"/>
      <c r="AD215" s="38"/>
      <c r="AE215" s="39"/>
      <c r="AF215" s="39"/>
      <c r="AG215" s="39"/>
      <c r="AH215" s="39"/>
      <c r="AI215" s="39" t="s">
        <v>39</v>
      </c>
      <c r="AJ215" s="39"/>
      <c r="AK215" s="39"/>
      <c r="AL215" s="116"/>
      <c r="AM215" s="53"/>
      <c r="AN215" s="54">
        <f t="shared" si="73"/>
        <v>0</v>
      </c>
      <c r="AO215" s="55">
        <f t="shared" si="67"/>
        <v>66</v>
      </c>
      <c r="AP215" s="56" t="s">
        <v>132</v>
      </c>
      <c r="AQ215" s="61"/>
      <c r="AR215" s="61"/>
      <c r="AS215" s="61"/>
      <c r="AT215" s="61"/>
      <c r="AU215" s="46"/>
      <c r="AV215" s="61"/>
      <c r="AW215" s="61"/>
      <c r="AX215" s="38"/>
      <c r="AY215" s="39"/>
      <c r="AZ215" s="39"/>
      <c r="BA215" s="39"/>
      <c r="BB215" s="39"/>
      <c r="BC215" s="39" t="s">
        <v>39</v>
      </c>
      <c r="BD215" s="39"/>
      <c r="BE215" s="39"/>
      <c r="BF215" s="116"/>
      <c r="BG215" s="53"/>
      <c r="BH215" s="54">
        <f t="shared" si="74"/>
        <v>0</v>
      </c>
      <c r="BI215" s="55">
        <f t="shared" si="68"/>
        <v>66</v>
      </c>
      <c r="BJ215" s="56" t="s">
        <v>132</v>
      </c>
      <c r="BK215" s="61"/>
      <c r="BL215" s="61"/>
      <c r="BM215" s="61"/>
      <c r="BN215" s="61"/>
      <c r="BO215" s="46"/>
      <c r="BP215" s="61"/>
      <c r="BQ215" s="61"/>
      <c r="BR215" s="38"/>
      <c r="BS215" s="39"/>
      <c r="BT215" s="39"/>
      <c r="BU215" s="39"/>
      <c r="BV215" s="39"/>
      <c r="BW215" s="39" t="s">
        <v>39</v>
      </c>
      <c r="BX215" s="39"/>
      <c r="BY215" s="39"/>
      <c r="BZ215" s="116"/>
      <c r="CA215" s="53"/>
      <c r="CB215" s="54">
        <f t="shared" si="75"/>
        <v>0</v>
      </c>
      <c r="CC215" s="55">
        <f t="shared" si="69"/>
        <v>66</v>
      </c>
      <c r="CD215" s="56" t="s">
        <v>132</v>
      </c>
      <c r="CE215" s="61"/>
      <c r="CF215" s="61"/>
      <c r="CG215" s="61"/>
      <c r="CH215" s="61"/>
      <c r="CI215" s="46"/>
      <c r="CJ215" s="61"/>
      <c r="CK215" s="61"/>
      <c r="CL215" s="38"/>
      <c r="CM215" s="39"/>
      <c r="CN215" s="39"/>
      <c r="CO215" s="39"/>
      <c r="CP215" s="39"/>
      <c r="CQ215" s="39" t="s">
        <v>39</v>
      </c>
      <c r="CR215" s="39"/>
      <c r="CS215" s="39"/>
      <c r="CT215" s="116"/>
      <c r="CU215" s="53"/>
      <c r="CV215" s="54">
        <f t="shared" si="76"/>
        <v>0</v>
      </c>
      <c r="CW215" s="55">
        <f t="shared" si="70"/>
        <v>66</v>
      </c>
      <c r="CX215" s="56" t="s">
        <v>132</v>
      </c>
      <c r="CY215" s="61"/>
      <c r="CZ215" s="61"/>
      <c r="DA215" s="61"/>
      <c r="DB215" s="61"/>
      <c r="DC215" s="46"/>
      <c r="DD215" s="61"/>
      <c r="DE215" s="61"/>
      <c r="DF215" s="38"/>
      <c r="DG215" s="39"/>
      <c r="DH215" s="39"/>
      <c r="DI215" s="39"/>
      <c r="DJ215" s="39"/>
      <c r="DK215" s="39" t="s">
        <v>39</v>
      </c>
      <c r="DL215" s="39"/>
      <c r="DM215" s="39"/>
      <c r="DN215" s="116"/>
      <c r="DO215" s="53"/>
      <c r="DP215" s="54">
        <f t="shared" si="77"/>
        <v>0</v>
      </c>
      <c r="DQ215" s="55">
        <f t="shared" si="71"/>
        <v>66</v>
      </c>
    </row>
    <row r="216" spans="1:121" ht="15">
      <c r="A216" s="70"/>
      <c r="B216" s="70"/>
      <c r="C216" s="70"/>
      <c r="D216" s="70"/>
      <c r="E216" s="70"/>
      <c r="F216" s="69"/>
      <c r="G216" s="68"/>
      <c r="H216" s="68"/>
      <c r="I216" s="38"/>
      <c r="J216" s="39"/>
      <c r="K216" s="39"/>
      <c r="L216" s="39"/>
      <c r="M216" s="39"/>
      <c r="N216" s="39"/>
      <c r="O216" s="39"/>
      <c r="P216" s="39"/>
      <c r="Q216" s="116"/>
      <c r="R216" s="53">
        <v>3000</v>
      </c>
      <c r="S216" s="54">
        <f t="shared" si="72"/>
        <v>0</v>
      </c>
      <c r="T216" s="55">
        <f t="shared" si="66"/>
        <v>66</v>
      </c>
      <c r="V216" s="70"/>
      <c r="W216" s="70"/>
      <c r="X216" s="70"/>
      <c r="Y216" s="70"/>
      <c r="Z216" s="70"/>
      <c r="AA216" s="69"/>
      <c r="AB216" s="68"/>
      <c r="AC216" s="68"/>
      <c r="AD216" s="38"/>
      <c r="AE216" s="39"/>
      <c r="AF216" s="39"/>
      <c r="AG216" s="39"/>
      <c r="AH216" s="39"/>
      <c r="AI216" s="39"/>
      <c r="AJ216" s="39"/>
      <c r="AK216" s="39"/>
      <c r="AL216" s="116"/>
      <c r="AM216" s="53">
        <v>3000</v>
      </c>
      <c r="AN216" s="54">
        <f t="shared" si="73"/>
        <v>0</v>
      </c>
      <c r="AO216" s="55">
        <f t="shared" si="67"/>
        <v>66</v>
      </c>
      <c r="AP216" s="70"/>
      <c r="AQ216" s="70"/>
      <c r="AR216" s="70"/>
      <c r="AS216" s="70"/>
      <c r="AT216" s="70"/>
      <c r="AU216" s="69"/>
      <c r="AV216" s="68"/>
      <c r="AW216" s="68"/>
      <c r="AX216" s="38"/>
      <c r="AY216" s="39"/>
      <c r="AZ216" s="39"/>
      <c r="BA216" s="39"/>
      <c r="BB216" s="39"/>
      <c r="BC216" s="39"/>
      <c r="BD216" s="39"/>
      <c r="BE216" s="39"/>
      <c r="BF216" s="116"/>
      <c r="BG216" s="53">
        <v>3000</v>
      </c>
      <c r="BH216" s="54">
        <f t="shared" si="74"/>
        <v>0</v>
      </c>
      <c r="BI216" s="55">
        <f t="shared" si="68"/>
        <v>66</v>
      </c>
      <c r="BJ216" s="70"/>
      <c r="BK216" s="70"/>
      <c r="BL216" s="70"/>
      <c r="BM216" s="70"/>
      <c r="BN216" s="70"/>
      <c r="BO216" s="69"/>
      <c r="BP216" s="68"/>
      <c r="BQ216" s="68"/>
      <c r="BR216" s="38"/>
      <c r="BS216" s="39"/>
      <c r="BT216" s="39"/>
      <c r="BU216" s="39"/>
      <c r="BV216" s="39"/>
      <c r="BW216" s="39"/>
      <c r="BX216" s="39"/>
      <c r="BY216" s="39"/>
      <c r="BZ216" s="116"/>
      <c r="CA216" s="53">
        <v>3000</v>
      </c>
      <c r="CB216" s="54">
        <f t="shared" si="75"/>
        <v>0</v>
      </c>
      <c r="CC216" s="55">
        <f t="shared" si="69"/>
        <v>66</v>
      </c>
      <c r="CD216" s="70"/>
      <c r="CE216" s="70"/>
      <c r="CF216" s="70"/>
      <c r="CG216" s="70"/>
      <c r="CH216" s="70"/>
      <c r="CI216" s="69"/>
      <c r="CJ216" s="68"/>
      <c r="CK216" s="68"/>
      <c r="CL216" s="38"/>
      <c r="CM216" s="39"/>
      <c r="CN216" s="39"/>
      <c r="CO216" s="39"/>
      <c r="CP216" s="39"/>
      <c r="CQ216" s="39"/>
      <c r="CR216" s="39"/>
      <c r="CS216" s="39"/>
      <c r="CT216" s="116"/>
      <c r="CU216" s="53">
        <v>3000</v>
      </c>
      <c r="CV216" s="54">
        <f t="shared" si="76"/>
        <v>0</v>
      </c>
      <c r="CW216" s="55">
        <f t="shared" si="70"/>
        <v>66</v>
      </c>
      <c r="CX216" s="70"/>
      <c r="CY216" s="70"/>
      <c r="CZ216" s="70"/>
      <c r="DA216" s="70"/>
      <c r="DB216" s="70"/>
      <c r="DC216" s="69"/>
      <c r="DD216" s="68"/>
      <c r="DE216" s="68"/>
      <c r="DF216" s="38"/>
      <c r="DG216" s="39"/>
      <c r="DH216" s="39"/>
      <c r="DI216" s="39"/>
      <c r="DJ216" s="39"/>
      <c r="DK216" s="39"/>
      <c r="DL216" s="39"/>
      <c r="DM216" s="39"/>
      <c r="DN216" s="116"/>
      <c r="DO216" s="53">
        <v>3000</v>
      </c>
      <c r="DP216" s="54">
        <f t="shared" si="77"/>
        <v>0</v>
      </c>
      <c r="DQ216" s="55">
        <f t="shared" si="71"/>
        <v>66</v>
      </c>
    </row>
    <row r="217" spans="1:121" ht="15">
      <c r="A217" s="56" t="s">
        <v>133</v>
      </c>
      <c r="B217" s="61"/>
      <c r="C217" s="61"/>
      <c r="D217" s="61"/>
      <c r="E217" s="61"/>
      <c r="F217" s="46"/>
      <c r="G217" s="61"/>
      <c r="H217" s="61"/>
      <c r="I217" s="38"/>
      <c r="J217" s="39"/>
      <c r="K217" s="39"/>
      <c r="L217" s="39"/>
      <c r="M217" s="39"/>
      <c r="N217" s="39" t="s">
        <v>39</v>
      </c>
      <c r="O217" s="39"/>
      <c r="P217" s="39"/>
      <c r="Q217" s="116"/>
      <c r="R217" s="53">
        <v>3000</v>
      </c>
      <c r="S217" s="54">
        <f t="shared" si="72"/>
        <v>0</v>
      </c>
      <c r="T217" s="55">
        <f t="shared" si="66"/>
        <v>66</v>
      </c>
      <c r="V217" s="56" t="s">
        <v>133</v>
      </c>
      <c r="W217" s="61"/>
      <c r="X217" s="61"/>
      <c r="Y217" s="61"/>
      <c r="Z217" s="61"/>
      <c r="AA217" s="46"/>
      <c r="AB217" s="61"/>
      <c r="AC217" s="61"/>
      <c r="AD217" s="38"/>
      <c r="AE217" s="39"/>
      <c r="AF217" s="39"/>
      <c r="AG217" s="39"/>
      <c r="AH217" s="39"/>
      <c r="AI217" s="39" t="s">
        <v>39</v>
      </c>
      <c r="AJ217" s="39"/>
      <c r="AK217" s="39"/>
      <c r="AL217" s="116"/>
      <c r="AM217" s="53">
        <v>3000</v>
      </c>
      <c r="AN217" s="54">
        <f t="shared" si="73"/>
        <v>0</v>
      </c>
      <c r="AO217" s="55">
        <f t="shared" si="67"/>
        <v>66</v>
      </c>
      <c r="AP217" s="56" t="s">
        <v>133</v>
      </c>
      <c r="AQ217" s="61"/>
      <c r="AR217" s="61"/>
      <c r="AS217" s="61"/>
      <c r="AT217" s="61"/>
      <c r="AU217" s="46"/>
      <c r="AV217" s="61"/>
      <c r="AW217" s="61"/>
      <c r="AX217" s="38"/>
      <c r="AY217" s="39"/>
      <c r="AZ217" s="39"/>
      <c r="BA217" s="39"/>
      <c r="BB217" s="39"/>
      <c r="BC217" s="39" t="s">
        <v>39</v>
      </c>
      <c r="BD217" s="39"/>
      <c r="BE217" s="39"/>
      <c r="BF217" s="116"/>
      <c r="BG217" s="53">
        <v>3000</v>
      </c>
      <c r="BH217" s="54">
        <f t="shared" si="74"/>
        <v>0</v>
      </c>
      <c r="BI217" s="55">
        <f t="shared" si="68"/>
        <v>66</v>
      </c>
      <c r="BJ217" s="56" t="s">
        <v>133</v>
      </c>
      <c r="BK217" s="61"/>
      <c r="BL217" s="61"/>
      <c r="BM217" s="61"/>
      <c r="BN217" s="61"/>
      <c r="BO217" s="46"/>
      <c r="BP217" s="61"/>
      <c r="BQ217" s="61"/>
      <c r="BR217" s="38"/>
      <c r="BS217" s="39"/>
      <c r="BT217" s="39"/>
      <c r="BU217" s="39"/>
      <c r="BV217" s="39"/>
      <c r="BW217" s="39" t="s">
        <v>39</v>
      </c>
      <c r="BX217" s="39"/>
      <c r="BY217" s="39"/>
      <c r="BZ217" s="116"/>
      <c r="CA217" s="53">
        <v>3000</v>
      </c>
      <c r="CB217" s="54">
        <f t="shared" si="75"/>
        <v>0</v>
      </c>
      <c r="CC217" s="55">
        <f t="shared" si="69"/>
        <v>66</v>
      </c>
      <c r="CD217" s="56" t="s">
        <v>133</v>
      </c>
      <c r="CE217" s="61"/>
      <c r="CF217" s="61"/>
      <c r="CG217" s="61"/>
      <c r="CH217" s="61"/>
      <c r="CI217" s="46"/>
      <c r="CJ217" s="61"/>
      <c r="CK217" s="61"/>
      <c r="CL217" s="38"/>
      <c r="CM217" s="39"/>
      <c r="CN217" s="39"/>
      <c r="CO217" s="39"/>
      <c r="CP217" s="39"/>
      <c r="CQ217" s="39" t="s">
        <v>39</v>
      </c>
      <c r="CR217" s="39"/>
      <c r="CS217" s="39"/>
      <c r="CT217" s="116"/>
      <c r="CU217" s="53">
        <v>3000</v>
      </c>
      <c r="CV217" s="54">
        <f t="shared" si="76"/>
        <v>0</v>
      </c>
      <c r="CW217" s="55">
        <f t="shared" si="70"/>
        <v>66</v>
      </c>
      <c r="CX217" s="56" t="s">
        <v>133</v>
      </c>
      <c r="CY217" s="61"/>
      <c r="CZ217" s="61"/>
      <c r="DA217" s="61"/>
      <c r="DB217" s="61"/>
      <c r="DC217" s="46"/>
      <c r="DD217" s="61"/>
      <c r="DE217" s="61"/>
      <c r="DF217" s="38"/>
      <c r="DG217" s="39"/>
      <c r="DH217" s="39"/>
      <c r="DI217" s="39"/>
      <c r="DJ217" s="39"/>
      <c r="DK217" s="39" t="s">
        <v>39</v>
      </c>
      <c r="DL217" s="39"/>
      <c r="DM217" s="39"/>
      <c r="DN217" s="116"/>
      <c r="DO217" s="53">
        <v>3000</v>
      </c>
      <c r="DP217" s="54">
        <f t="shared" si="77"/>
        <v>0</v>
      </c>
      <c r="DQ217" s="55">
        <f t="shared" si="71"/>
        <v>66</v>
      </c>
    </row>
    <row r="218" spans="1:121" ht="15">
      <c r="A218" s="56" t="s">
        <v>134</v>
      </c>
      <c r="B218" s="61"/>
      <c r="C218" s="61"/>
      <c r="D218" s="61"/>
      <c r="E218" s="61"/>
      <c r="F218" s="46"/>
      <c r="G218" s="61"/>
      <c r="H218" s="61"/>
      <c r="I218" s="38"/>
      <c r="J218" s="39"/>
      <c r="K218" s="39"/>
      <c r="L218" s="39"/>
      <c r="M218" s="39"/>
      <c r="N218" s="39" t="s">
        <v>39</v>
      </c>
      <c r="O218" s="39"/>
      <c r="P218" s="39"/>
      <c r="Q218" s="116"/>
      <c r="R218" s="53">
        <v>3000</v>
      </c>
      <c r="S218" s="54">
        <f t="shared" si="72"/>
        <v>0</v>
      </c>
      <c r="T218" s="55">
        <f t="shared" si="66"/>
        <v>66</v>
      </c>
      <c r="V218" s="56" t="s">
        <v>134</v>
      </c>
      <c r="W218" s="61"/>
      <c r="X218" s="61"/>
      <c r="Y218" s="61"/>
      <c r="Z218" s="61"/>
      <c r="AA218" s="46"/>
      <c r="AB218" s="61"/>
      <c r="AC218" s="61"/>
      <c r="AD218" s="38"/>
      <c r="AE218" s="39"/>
      <c r="AF218" s="39"/>
      <c r="AG218" s="39"/>
      <c r="AH218" s="39"/>
      <c r="AI218" s="39" t="s">
        <v>39</v>
      </c>
      <c r="AJ218" s="39"/>
      <c r="AK218" s="39"/>
      <c r="AL218" s="116"/>
      <c r="AM218" s="53">
        <v>3000</v>
      </c>
      <c r="AN218" s="54">
        <f t="shared" si="73"/>
        <v>0</v>
      </c>
      <c r="AO218" s="55">
        <f t="shared" si="67"/>
        <v>66</v>
      </c>
      <c r="AP218" s="56" t="s">
        <v>134</v>
      </c>
      <c r="AQ218" s="61"/>
      <c r="AR218" s="61"/>
      <c r="AS218" s="61"/>
      <c r="AT218" s="61"/>
      <c r="AU218" s="46"/>
      <c r="AV218" s="61"/>
      <c r="AW218" s="61"/>
      <c r="AX218" s="38"/>
      <c r="AY218" s="39"/>
      <c r="AZ218" s="39"/>
      <c r="BA218" s="39"/>
      <c r="BB218" s="39"/>
      <c r="BC218" s="39" t="s">
        <v>39</v>
      </c>
      <c r="BD218" s="39"/>
      <c r="BE218" s="39"/>
      <c r="BF218" s="116"/>
      <c r="BG218" s="53">
        <v>3000</v>
      </c>
      <c r="BH218" s="54">
        <f t="shared" si="74"/>
        <v>0</v>
      </c>
      <c r="BI218" s="55">
        <f t="shared" si="68"/>
        <v>66</v>
      </c>
      <c r="BJ218" s="56" t="s">
        <v>134</v>
      </c>
      <c r="BK218" s="61"/>
      <c r="BL218" s="61"/>
      <c r="BM218" s="61"/>
      <c r="BN218" s="61"/>
      <c r="BO218" s="46"/>
      <c r="BP218" s="61"/>
      <c r="BQ218" s="61"/>
      <c r="BR218" s="38"/>
      <c r="BS218" s="39"/>
      <c r="BT218" s="39"/>
      <c r="BU218" s="39"/>
      <c r="BV218" s="39"/>
      <c r="BW218" s="39" t="s">
        <v>39</v>
      </c>
      <c r="BX218" s="39"/>
      <c r="BY218" s="39"/>
      <c r="BZ218" s="116"/>
      <c r="CA218" s="53">
        <v>3000</v>
      </c>
      <c r="CB218" s="54">
        <f t="shared" si="75"/>
        <v>0</v>
      </c>
      <c r="CC218" s="55">
        <f t="shared" si="69"/>
        <v>66</v>
      </c>
      <c r="CD218" s="56" t="s">
        <v>134</v>
      </c>
      <c r="CE218" s="61"/>
      <c r="CF218" s="61"/>
      <c r="CG218" s="61"/>
      <c r="CH218" s="61"/>
      <c r="CI218" s="46"/>
      <c r="CJ218" s="61"/>
      <c r="CK218" s="61"/>
      <c r="CL218" s="38"/>
      <c r="CM218" s="39"/>
      <c r="CN218" s="39"/>
      <c r="CO218" s="39"/>
      <c r="CP218" s="39"/>
      <c r="CQ218" s="39" t="s">
        <v>39</v>
      </c>
      <c r="CR218" s="39"/>
      <c r="CS218" s="39"/>
      <c r="CT218" s="116"/>
      <c r="CU218" s="53">
        <v>3000</v>
      </c>
      <c r="CV218" s="54">
        <f t="shared" si="76"/>
        <v>0</v>
      </c>
      <c r="CW218" s="55">
        <f t="shared" si="70"/>
        <v>66</v>
      </c>
      <c r="CX218" s="56" t="s">
        <v>134</v>
      </c>
      <c r="CY218" s="61"/>
      <c r="CZ218" s="61"/>
      <c r="DA218" s="61"/>
      <c r="DB218" s="61"/>
      <c r="DC218" s="46"/>
      <c r="DD218" s="61"/>
      <c r="DE218" s="61"/>
      <c r="DF218" s="38"/>
      <c r="DG218" s="39"/>
      <c r="DH218" s="39"/>
      <c r="DI218" s="39"/>
      <c r="DJ218" s="39"/>
      <c r="DK218" s="39" t="s">
        <v>39</v>
      </c>
      <c r="DL218" s="39"/>
      <c r="DM218" s="39"/>
      <c r="DN218" s="116"/>
      <c r="DO218" s="53">
        <v>3000</v>
      </c>
      <c r="DP218" s="54">
        <f t="shared" si="77"/>
        <v>0</v>
      </c>
      <c r="DQ218" s="55">
        <f t="shared" si="71"/>
        <v>66</v>
      </c>
    </row>
    <row r="219" spans="1:121" ht="15">
      <c r="A219" s="56" t="s">
        <v>135</v>
      </c>
      <c r="B219" s="61"/>
      <c r="C219" s="61"/>
      <c r="D219" s="61"/>
      <c r="E219" s="61"/>
      <c r="F219" s="46"/>
      <c r="G219" s="61"/>
      <c r="H219" s="61"/>
      <c r="I219" s="38"/>
      <c r="J219" s="39"/>
      <c r="K219" s="39"/>
      <c r="L219" s="39"/>
      <c r="M219" s="39"/>
      <c r="N219" s="39" t="s">
        <v>39</v>
      </c>
      <c r="O219" s="39"/>
      <c r="P219" s="39"/>
      <c r="Q219" s="116"/>
      <c r="R219" s="53">
        <v>3000</v>
      </c>
      <c r="S219" s="54">
        <f t="shared" si="72"/>
        <v>0</v>
      </c>
      <c r="T219" s="55">
        <f t="shared" si="66"/>
        <v>66</v>
      </c>
      <c r="V219" s="56" t="s">
        <v>135</v>
      </c>
      <c r="W219" s="61"/>
      <c r="X219" s="61"/>
      <c r="Y219" s="61"/>
      <c r="Z219" s="61"/>
      <c r="AA219" s="46"/>
      <c r="AB219" s="61"/>
      <c r="AC219" s="61"/>
      <c r="AD219" s="38"/>
      <c r="AE219" s="39"/>
      <c r="AF219" s="39"/>
      <c r="AG219" s="39"/>
      <c r="AH219" s="39"/>
      <c r="AI219" s="39" t="s">
        <v>39</v>
      </c>
      <c r="AJ219" s="39"/>
      <c r="AK219" s="39"/>
      <c r="AL219" s="116"/>
      <c r="AM219" s="53">
        <v>3000</v>
      </c>
      <c r="AN219" s="54">
        <f t="shared" si="73"/>
        <v>0</v>
      </c>
      <c r="AO219" s="55">
        <f t="shared" si="67"/>
        <v>66</v>
      </c>
      <c r="AP219" s="56" t="s">
        <v>135</v>
      </c>
      <c r="AQ219" s="61"/>
      <c r="AR219" s="61"/>
      <c r="AS219" s="61"/>
      <c r="AT219" s="61"/>
      <c r="AU219" s="46"/>
      <c r="AV219" s="61"/>
      <c r="AW219" s="61"/>
      <c r="AX219" s="38"/>
      <c r="AY219" s="39"/>
      <c r="AZ219" s="39"/>
      <c r="BA219" s="39"/>
      <c r="BB219" s="39"/>
      <c r="BC219" s="39" t="s">
        <v>39</v>
      </c>
      <c r="BD219" s="39"/>
      <c r="BE219" s="39"/>
      <c r="BF219" s="116"/>
      <c r="BG219" s="53">
        <v>3000</v>
      </c>
      <c r="BH219" s="54">
        <f t="shared" si="74"/>
        <v>0</v>
      </c>
      <c r="BI219" s="55">
        <f t="shared" si="68"/>
        <v>66</v>
      </c>
      <c r="BJ219" s="56" t="s">
        <v>135</v>
      </c>
      <c r="BK219" s="61"/>
      <c r="BL219" s="61"/>
      <c r="BM219" s="61"/>
      <c r="BN219" s="61"/>
      <c r="BO219" s="46"/>
      <c r="BP219" s="61"/>
      <c r="BQ219" s="61"/>
      <c r="BR219" s="38"/>
      <c r="BS219" s="39"/>
      <c r="BT219" s="39"/>
      <c r="BU219" s="39"/>
      <c r="BV219" s="39"/>
      <c r="BW219" s="39" t="s">
        <v>39</v>
      </c>
      <c r="BX219" s="39"/>
      <c r="BY219" s="39"/>
      <c r="BZ219" s="116"/>
      <c r="CA219" s="53">
        <v>3000</v>
      </c>
      <c r="CB219" s="54">
        <f t="shared" si="75"/>
        <v>0</v>
      </c>
      <c r="CC219" s="55">
        <f t="shared" si="69"/>
        <v>66</v>
      </c>
      <c r="CD219" s="56" t="s">
        <v>135</v>
      </c>
      <c r="CE219" s="61"/>
      <c r="CF219" s="61"/>
      <c r="CG219" s="61"/>
      <c r="CH219" s="61"/>
      <c r="CI219" s="46"/>
      <c r="CJ219" s="61"/>
      <c r="CK219" s="61"/>
      <c r="CL219" s="38"/>
      <c r="CM219" s="39"/>
      <c r="CN219" s="39"/>
      <c r="CO219" s="39"/>
      <c r="CP219" s="39"/>
      <c r="CQ219" s="39" t="s">
        <v>39</v>
      </c>
      <c r="CR219" s="39"/>
      <c r="CS219" s="39"/>
      <c r="CT219" s="116"/>
      <c r="CU219" s="53">
        <v>3000</v>
      </c>
      <c r="CV219" s="54">
        <f t="shared" si="76"/>
        <v>0</v>
      </c>
      <c r="CW219" s="55">
        <f t="shared" si="70"/>
        <v>66</v>
      </c>
      <c r="CX219" s="56" t="s">
        <v>135</v>
      </c>
      <c r="CY219" s="61"/>
      <c r="CZ219" s="61"/>
      <c r="DA219" s="61"/>
      <c r="DB219" s="61"/>
      <c r="DC219" s="46"/>
      <c r="DD219" s="61"/>
      <c r="DE219" s="61"/>
      <c r="DF219" s="38"/>
      <c r="DG219" s="39"/>
      <c r="DH219" s="39"/>
      <c r="DI219" s="39"/>
      <c r="DJ219" s="39"/>
      <c r="DK219" s="39" t="s">
        <v>39</v>
      </c>
      <c r="DL219" s="39"/>
      <c r="DM219" s="39"/>
      <c r="DN219" s="116"/>
      <c r="DO219" s="53">
        <v>3000</v>
      </c>
      <c r="DP219" s="54">
        <f t="shared" si="77"/>
        <v>0</v>
      </c>
      <c r="DQ219" s="55">
        <f t="shared" si="71"/>
        <v>66</v>
      </c>
    </row>
    <row r="220" spans="1:121" ht="15">
      <c r="A220" s="56" t="s">
        <v>136</v>
      </c>
      <c r="B220" s="61"/>
      <c r="C220" s="61"/>
      <c r="D220" s="61"/>
      <c r="E220" s="61"/>
      <c r="F220" s="46"/>
      <c r="G220" s="61"/>
      <c r="H220" s="61"/>
      <c r="I220" s="38"/>
      <c r="J220" s="39"/>
      <c r="K220" s="39"/>
      <c r="L220" s="39"/>
      <c r="M220" s="39"/>
      <c r="N220" s="39" t="s">
        <v>39</v>
      </c>
      <c r="O220" s="39"/>
      <c r="P220" s="39"/>
      <c r="Q220" s="116"/>
      <c r="R220" s="53">
        <v>3000</v>
      </c>
      <c r="S220" s="54">
        <f t="shared" si="72"/>
        <v>0</v>
      </c>
      <c r="T220" s="55">
        <f t="shared" si="66"/>
        <v>66</v>
      </c>
      <c r="V220" s="56" t="s">
        <v>136</v>
      </c>
      <c r="W220" s="61"/>
      <c r="X220" s="61"/>
      <c r="Y220" s="61"/>
      <c r="Z220" s="61"/>
      <c r="AA220" s="46"/>
      <c r="AB220" s="61"/>
      <c r="AC220" s="61"/>
      <c r="AD220" s="38"/>
      <c r="AE220" s="39"/>
      <c r="AF220" s="39"/>
      <c r="AG220" s="39"/>
      <c r="AH220" s="39"/>
      <c r="AI220" s="39" t="s">
        <v>39</v>
      </c>
      <c r="AJ220" s="39"/>
      <c r="AK220" s="39"/>
      <c r="AL220" s="116"/>
      <c r="AM220" s="53">
        <v>3000</v>
      </c>
      <c r="AN220" s="54">
        <f t="shared" si="73"/>
        <v>0</v>
      </c>
      <c r="AO220" s="55">
        <f t="shared" si="67"/>
        <v>66</v>
      </c>
      <c r="AP220" s="56" t="s">
        <v>136</v>
      </c>
      <c r="AQ220" s="61"/>
      <c r="AR220" s="61"/>
      <c r="AS220" s="61"/>
      <c r="AT220" s="61"/>
      <c r="AU220" s="46"/>
      <c r="AV220" s="61"/>
      <c r="AW220" s="61"/>
      <c r="AX220" s="38"/>
      <c r="AY220" s="39"/>
      <c r="AZ220" s="39"/>
      <c r="BA220" s="39"/>
      <c r="BB220" s="39"/>
      <c r="BC220" s="39" t="s">
        <v>39</v>
      </c>
      <c r="BD220" s="39"/>
      <c r="BE220" s="39"/>
      <c r="BF220" s="116"/>
      <c r="BG220" s="53">
        <v>3000</v>
      </c>
      <c r="BH220" s="54">
        <f t="shared" si="74"/>
        <v>0</v>
      </c>
      <c r="BI220" s="55">
        <f t="shared" si="68"/>
        <v>66</v>
      </c>
      <c r="BJ220" s="56" t="s">
        <v>136</v>
      </c>
      <c r="BK220" s="61"/>
      <c r="BL220" s="61"/>
      <c r="BM220" s="61"/>
      <c r="BN220" s="61"/>
      <c r="BO220" s="46"/>
      <c r="BP220" s="61"/>
      <c r="BQ220" s="61"/>
      <c r="BR220" s="38"/>
      <c r="BS220" s="39"/>
      <c r="BT220" s="39"/>
      <c r="BU220" s="39"/>
      <c r="BV220" s="39"/>
      <c r="BW220" s="39" t="s">
        <v>39</v>
      </c>
      <c r="BX220" s="39"/>
      <c r="BY220" s="39"/>
      <c r="BZ220" s="116"/>
      <c r="CA220" s="53">
        <v>3000</v>
      </c>
      <c r="CB220" s="54">
        <f t="shared" si="75"/>
        <v>0</v>
      </c>
      <c r="CC220" s="55">
        <f t="shared" si="69"/>
        <v>66</v>
      </c>
      <c r="CD220" s="56" t="s">
        <v>136</v>
      </c>
      <c r="CE220" s="61"/>
      <c r="CF220" s="61"/>
      <c r="CG220" s="61"/>
      <c r="CH220" s="61"/>
      <c r="CI220" s="46"/>
      <c r="CJ220" s="61"/>
      <c r="CK220" s="61"/>
      <c r="CL220" s="38"/>
      <c r="CM220" s="39"/>
      <c r="CN220" s="39"/>
      <c r="CO220" s="39"/>
      <c r="CP220" s="39"/>
      <c r="CQ220" s="39" t="s">
        <v>39</v>
      </c>
      <c r="CR220" s="39"/>
      <c r="CS220" s="39"/>
      <c r="CT220" s="116"/>
      <c r="CU220" s="53">
        <v>3000</v>
      </c>
      <c r="CV220" s="54">
        <f t="shared" si="76"/>
        <v>0</v>
      </c>
      <c r="CW220" s="55">
        <f t="shared" si="70"/>
        <v>66</v>
      </c>
      <c r="CX220" s="56" t="s">
        <v>136</v>
      </c>
      <c r="CY220" s="61"/>
      <c r="CZ220" s="61"/>
      <c r="DA220" s="61"/>
      <c r="DB220" s="61"/>
      <c r="DC220" s="46"/>
      <c r="DD220" s="61"/>
      <c r="DE220" s="61"/>
      <c r="DF220" s="38"/>
      <c r="DG220" s="39"/>
      <c r="DH220" s="39"/>
      <c r="DI220" s="39"/>
      <c r="DJ220" s="39"/>
      <c r="DK220" s="39" t="s">
        <v>39</v>
      </c>
      <c r="DL220" s="39"/>
      <c r="DM220" s="39"/>
      <c r="DN220" s="116"/>
      <c r="DO220" s="53">
        <v>3000</v>
      </c>
      <c r="DP220" s="54">
        <f t="shared" si="77"/>
        <v>0</v>
      </c>
      <c r="DQ220" s="55">
        <f t="shared" si="71"/>
        <v>66</v>
      </c>
    </row>
    <row r="221" spans="1:121" ht="15">
      <c r="A221" s="56" t="s">
        <v>137</v>
      </c>
      <c r="B221" s="61"/>
      <c r="C221" s="61"/>
      <c r="D221" s="61"/>
      <c r="E221" s="61"/>
      <c r="F221" s="46"/>
      <c r="G221" s="61"/>
      <c r="H221" s="61"/>
      <c r="I221" s="38"/>
      <c r="J221" s="39"/>
      <c r="K221" s="39"/>
      <c r="L221" s="39"/>
      <c r="M221" s="39"/>
      <c r="N221" s="39" t="s">
        <v>39</v>
      </c>
      <c r="O221" s="39"/>
      <c r="P221" s="39"/>
      <c r="Q221" s="116"/>
      <c r="R221" s="53">
        <v>3000</v>
      </c>
      <c r="S221" s="54">
        <f t="shared" si="72"/>
        <v>0</v>
      </c>
      <c r="T221" s="55">
        <f t="shared" si="66"/>
        <v>66</v>
      </c>
      <c r="V221" s="56" t="s">
        <v>137</v>
      </c>
      <c r="W221" s="61"/>
      <c r="X221" s="61"/>
      <c r="Y221" s="61"/>
      <c r="Z221" s="61"/>
      <c r="AA221" s="46"/>
      <c r="AB221" s="61"/>
      <c r="AC221" s="61"/>
      <c r="AD221" s="38"/>
      <c r="AE221" s="39"/>
      <c r="AF221" s="39"/>
      <c r="AG221" s="39"/>
      <c r="AH221" s="39"/>
      <c r="AI221" s="39" t="s">
        <v>39</v>
      </c>
      <c r="AJ221" s="39"/>
      <c r="AK221" s="39"/>
      <c r="AL221" s="116"/>
      <c r="AM221" s="53">
        <v>3000</v>
      </c>
      <c r="AN221" s="54">
        <f t="shared" si="73"/>
        <v>0</v>
      </c>
      <c r="AO221" s="55">
        <f t="shared" si="67"/>
        <v>66</v>
      </c>
      <c r="AP221" s="56" t="s">
        <v>137</v>
      </c>
      <c r="AQ221" s="61"/>
      <c r="AR221" s="61"/>
      <c r="AS221" s="61"/>
      <c r="AT221" s="61"/>
      <c r="AU221" s="46"/>
      <c r="AV221" s="61"/>
      <c r="AW221" s="61"/>
      <c r="AX221" s="38"/>
      <c r="AY221" s="39"/>
      <c r="AZ221" s="39"/>
      <c r="BA221" s="39"/>
      <c r="BB221" s="39"/>
      <c r="BC221" s="39" t="s">
        <v>39</v>
      </c>
      <c r="BD221" s="39"/>
      <c r="BE221" s="39"/>
      <c r="BF221" s="116"/>
      <c r="BG221" s="53">
        <v>3000</v>
      </c>
      <c r="BH221" s="54">
        <f t="shared" si="74"/>
        <v>0</v>
      </c>
      <c r="BI221" s="55">
        <f t="shared" si="68"/>
        <v>66</v>
      </c>
      <c r="BJ221" s="56" t="s">
        <v>137</v>
      </c>
      <c r="BK221" s="61"/>
      <c r="BL221" s="61"/>
      <c r="BM221" s="61"/>
      <c r="BN221" s="61"/>
      <c r="BO221" s="46"/>
      <c r="BP221" s="61"/>
      <c r="BQ221" s="61"/>
      <c r="BR221" s="38"/>
      <c r="BS221" s="39"/>
      <c r="BT221" s="39"/>
      <c r="BU221" s="39"/>
      <c r="BV221" s="39"/>
      <c r="BW221" s="39" t="s">
        <v>39</v>
      </c>
      <c r="BX221" s="39"/>
      <c r="BY221" s="39"/>
      <c r="BZ221" s="116"/>
      <c r="CA221" s="53">
        <v>3000</v>
      </c>
      <c r="CB221" s="54">
        <f t="shared" si="75"/>
        <v>0</v>
      </c>
      <c r="CC221" s="55">
        <f t="shared" si="69"/>
        <v>66</v>
      </c>
      <c r="CD221" s="56" t="s">
        <v>137</v>
      </c>
      <c r="CE221" s="61"/>
      <c r="CF221" s="61"/>
      <c r="CG221" s="61"/>
      <c r="CH221" s="61"/>
      <c r="CI221" s="46"/>
      <c r="CJ221" s="61"/>
      <c r="CK221" s="61"/>
      <c r="CL221" s="38"/>
      <c r="CM221" s="39"/>
      <c r="CN221" s="39"/>
      <c r="CO221" s="39"/>
      <c r="CP221" s="39"/>
      <c r="CQ221" s="39" t="s">
        <v>39</v>
      </c>
      <c r="CR221" s="39"/>
      <c r="CS221" s="39"/>
      <c r="CT221" s="116"/>
      <c r="CU221" s="53">
        <v>3000</v>
      </c>
      <c r="CV221" s="54">
        <f t="shared" si="76"/>
        <v>0</v>
      </c>
      <c r="CW221" s="55">
        <f t="shared" si="70"/>
        <v>66</v>
      </c>
      <c r="CX221" s="56" t="s">
        <v>137</v>
      </c>
      <c r="CY221" s="61"/>
      <c r="CZ221" s="61"/>
      <c r="DA221" s="61"/>
      <c r="DB221" s="61"/>
      <c r="DC221" s="46"/>
      <c r="DD221" s="61"/>
      <c r="DE221" s="61"/>
      <c r="DF221" s="38"/>
      <c r="DG221" s="39"/>
      <c r="DH221" s="39"/>
      <c r="DI221" s="39"/>
      <c r="DJ221" s="39"/>
      <c r="DK221" s="39" t="s">
        <v>39</v>
      </c>
      <c r="DL221" s="39"/>
      <c r="DM221" s="39"/>
      <c r="DN221" s="116"/>
      <c r="DO221" s="53">
        <v>3000</v>
      </c>
      <c r="DP221" s="54">
        <f t="shared" si="77"/>
        <v>0</v>
      </c>
      <c r="DQ221" s="55">
        <f t="shared" si="71"/>
        <v>66</v>
      </c>
    </row>
    <row r="222" spans="1:121" ht="15">
      <c r="A222" s="56" t="s">
        <v>138</v>
      </c>
      <c r="B222" s="61"/>
      <c r="C222" s="61"/>
      <c r="D222" s="61"/>
      <c r="E222" s="61"/>
      <c r="F222" s="46"/>
      <c r="G222" s="61"/>
      <c r="H222" s="61"/>
      <c r="I222" s="38"/>
      <c r="J222" s="39"/>
      <c r="K222" s="39"/>
      <c r="L222" s="39"/>
      <c r="M222" s="39"/>
      <c r="N222" s="39" t="s">
        <v>39</v>
      </c>
      <c r="O222" s="39"/>
      <c r="P222" s="39"/>
      <c r="Q222" s="116"/>
      <c r="R222" s="53">
        <v>3000</v>
      </c>
      <c r="S222" s="54">
        <f t="shared" si="72"/>
        <v>0</v>
      </c>
      <c r="T222" s="55">
        <f t="shared" si="66"/>
        <v>66</v>
      </c>
      <c r="V222" s="56" t="s">
        <v>138</v>
      </c>
      <c r="W222" s="61"/>
      <c r="X222" s="61"/>
      <c r="Y222" s="61"/>
      <c r="Z222" s="61"/>
      <c r="AA222" s="46"/>
      <c r="AB222" s="61"/>
      <c r="AC222" s="61"/>
      <c r="AD222" s="38"/>
      <c r="AE222" s="39"/>
      <c r="AF222" s="39"/>
      <c r="AG222" s="39"/>
      <c r="AH222" s="39"/>
      <c r="AI222" s="39" t="s">
        <v>39</v>
      </c>
      <c r="AJ222" s="39"/>
      <c r="AK222" s="39"/>
      <c r="AL222" s="116"/>
      <c r="AM222" s="53">
        <v>3000</v>
      </c>
      <c r="AN222" s="54">
        <f t="shared" si="73"/>
        <v>0</v>
      </c>
      <c r="AO222" s="55">
        <f t="shared" si="67"/>
        <v>66</v>
      </c>
      <c r="AP222" s="56" t="s">
        <v>138</v>
      </c>
      <c r="AQ222" s="61"/>
      <c r="AR222" s="61"/>
      <c r="AS222" s="61"/>
      <c r="AT222" s="61"/>
      <c r="AU222" s="46"/>
      <c r="AV222" s="61"/>
      <c r="AW222" s="61"/>
      <c r="AX222" s="38"/>
      <c r="AY222" s="39"/>
      <c r="AZ222" s="39"/>
      <c r="BA222" s="39"/>
      <c r="BB222" s="39"/>
      <c r="BC222" s="39" t="s">
        <v>39</v>
      </c>
      <c r="BD222" s="39"/>
      <c r="BE222" s="39"/>
      <c r="BF222" s="116"/>
      <c r="BG222" s="53">
        <v>3000</v>
      </c>
      <c r="BH222" s="54">
        <f t="shared" si="74"/>
        <v>0</v>
      </c>
      <c r="BI222" s="55">
        <f t="shared" si="68"/>
        <v>66</v>
      </c>
      <c r="BJ222" s="56" t="s">
        <v>138</v>
      </c>
      <c r="BK222" s="61"/>
      <c r="BL222" s="61"/>
      <c r="BM222" s="61"/>
      <c r="BN222" s="61"/>
      <c r="BO222" s="46"/>
      <c r="BP222" s="61"/>
      <c r="BQ222" s="61"/>
      <c r="BR222" s="38"/>
      <c r="BS222" s="39"/>
      <c r="BT222" s="39"/>
      <c r="BU222" s="39"/>
      <c r="BV222" s="39"/>
      <c r="BW222" s="39" t="s">
        <v>39</v>
      </c>
      <c r="BX222" s="39"/>
      <c r="BY222" s="39"/>
      <c r="BZ222" s="116"/>
      <c r="CA222" s="53">
        <v>3000</v>
      </c>
      <c r="CB222" s="54">
        <f t="shared" si="75"/>
        <v>0</v>
      </c>
      <c r="CC222" s="55">
        <f t="shared" si="69"/>
        <v>66</v>
      </c>
      <c r="CD222" s="56" t="s">
        <v>138</v>
      </c>
      <c r="CE222" s="61"/>
      <c r="CF222" s="61"/>
      <c r="CG222" s="61"/>
      <c r="CH222" s="61"/>
      <c r="CI222" s="46"/>
      <c r="CJ222" s="61"/>
      <c r="CK222" s="61"/>
      <c r="CL222" s="38"/>
      <c r="CM222" s="39"/>
      <c r="CN222" s="39"/>
      <c r="CO222" s="39"/>
      <c r="CP222" s="39"/>
      <c r="CQ222" s="39" t="s">
        <v>39</v>
      </c>
      <c r="CR222" s="39"/>
      <c r="CS222" s="39"/>
      <c r="CT222" s="116"/>
      <c r="CU222" s="53">
        <v>3000</v>
      </c>
      <c r="CV222" s="54">
        <f t="shared" si="76"/>
        <v>0</v>
      </c>
      <c r="CW222" s="55">
        <f t="shared" si="70"/>
        <v>66</v>
      </c>
      <c r="CX222" s="56" t="s">
        <v>138</v>
      </c>
      <c r="CY222" s="61"/>
      <c r="CZ222" s="61"/>
      <c r="DA222" s="61"/>
      <c r="DB222" s="61"/>
      <c r="DC222" s="46"/>
      <c r="DD222" s="61"/>
      <c r="DE222" s="61"/>
      <c r="DF222" s="38"/>
      <c r="DG222" s="39"/>
      <c r="DH222" s="39"/>
      <c r="DI222" s="39"/>
      <c r="DJ222" s="39"/>
      <c r="DK222" s="39" t="s">
        <v>39</v>
      </c>
      <c r="DL222" s="39"/>
      <c r="DM222" s="39"/>
      <c r="DN222" s="116"/>
      <c r="DO222" s="53">
        <v>3000</v>
      </c>
      <c r="DP222" s="54">
        <f t="shared" si="77"/>
        <v>0</v>
      </c>
      <c r="DQ222" s="55">
        <f t="shared" si="71"/>
        <v>66</v>
      </c>
    </row>
    <row r="223" spans="1:121" ht="15">
      <c r="A223" s="56" t="s">
        <v>139</v>
      </c>
      <c r="B223" s="61"/>
      <c r="C223" s="61"/>
      <c r="D223" s="61"/>
      <c r="E223" s="61"/>
      <c r="F223" s="46"/>
      <c r="G223" s="61"/>
      <c r="H223" s="61"/>
      <c r="I223" s="38"/>
      <c r="J223" s="39"/>
      <c r="K223" s="39"/>
      <c r="L223" s="39"/>
      <c r="M223" s="39"/>
      <c r="N223" s="39" t="s">
        <v>39</v>
      </c>
      <c r="O223" s="39"/>
      <c r="P223" s="39"/>
      <c r="Q223" s="116"/>
      <c r="R223" s="53">
        <v>3000</v>
      </c>
      <c r="S223" s="54">
        <f t="shared" si="72"/>
        <v>0</v>
      </c>
      <c r="T223" s="55">
        <f t="shared" si="66"/>
        <v>66</v>
      </c>
      <c r="V223" s="56" t="s">
        <v>139</v>
      </c>
      <c r="W223" s="61"/>
      <c r="X223" s="61"/>
      <c r="Y223" s="61"/>
      <c r="Z223" s="61"/>
      <c r="AA223" s="46"/>
      <c r="AB223" s="61"/>
      <c r="AC223" s="61"/>
      <c r="AD223" s="38"/>
      <c r="AE223" s="39"/>
      <c r="AF223" s="39"/>
      <c r="AG223" s="39"/>
      <c r="AH223" s="39"/>
      <c r="AI223" s="39" t="s">
        <v>39</v>
      </c>
      <c r="AJ223" s="39"/>
      <c r="AK223" s="39"/>
      <c r="AL223" s="116"/>
      <c r="AM223" s="53">
        <v>3000</v>
      </c>
      <c r="AN223" s="54">
        <f t="shared" si="73"/>
        <v>0</v>
      </c>
      <c r="AO223" s="55">
        <f t="shared" si="67"/>
        <v>66</v>
      </c>
      <c r="AP223" s="56" t="s">
        <v>139</v>
      </c>
      <c r="AQ223" s="61"/>
      <c r="AR223" s="61"/>
      <c r="AS223" s="61"/>
      <c r="AT223" s="61"/>
      <c r="AU223" s="46"/>
      <c r="AV223" s="61"/>
      <c r="AW223" s="61"/>
      <c r="AX223" s="38"/>
      <c r="AY223" s="39"/>
      <c r="AZ223" s="39"/>
      <c r="BA223" s="39"/>
      <c r="BB223" s="39"/>
      <c r="BC223" s="39" t="s">
        <v>39</v>
      </c>
      <c r="BD223" s="39"/>
      <c r="BE223" s="39"/>
      <c r="BF223" s="116"/>
      <c r="BG223" s="53">
        <v>3000</v>
      </c>
      <c r="BH223" s="54">
        <f t="shared" si="74"/>
        <v>0</v>
      </c>
      <c r="BI223" s="55">
        <f t="shared" si="68"/>
        <v>66</v>
      </c>
      <c r="BJ223" s="56" t="s">
        <v>139</v>
      </c>
      <c r="BK223" s="61"/>
      <c r="BL223" s="61"/>
      <c r="BM223" s="61"/>
      <c r="BN223" s="61"/>
      <c r="BO223" s="46"/>
      <c r="BP223" s="61"/>
      <c r="BQ223" s="61"/>
      <c r="BR223" s="38"/>
      <c r="BS223" s="39"/>
      <c r="BT223" s="39"/>
      <c r="BU223" s="39"/>
      <c r="BV223" s="39"/>
      <c r="BW223" s="39" t="s">
        <v>39</v>
      </c>
      <c r="BX223" s="39"/>
      <c r="BY223" s="39"/>
      <c r="BZ223" s="116"/>
      <c r="CA223" s="53">
        <v>3000</v>
      </c>
      <c r="CB223" s="54">
        <f t="shared" si="75"/>
        <v>0</v>
      </c>
      <c r="CC223" s="55">
        <f t="shared" si="69"/>
        <v>66</v>
      </c>
      <c r="CD223" s="56" t="s">
        <v>139</v>
      </c>
      <c r="CE223" s="61"/>
      <c r="CF223" s="61"/>
      <c r="CG223" s="61"/>
      <c r="CH223" s="61"/>
      <c r="CI223" s="46"/>
      <c r="CJ223" s="61"/>
      <c r="CK223" s="61"/>
      <c r="CL223" s="38"/>
      <c r="CM223" s="39"/>
      <c r="CN223" s="39"/>
      <c r="CO223" s="39"/>
      <c r="CP223" s="39"/>
      <c r="CQ223" s="39" t="s">
        <v>39</v>
      </c>
      <c r="CR223" s="39"/>
      <c r="CS223" s="39"/>
      <c r="CT223" s="116"/>
      <c r="CU223" s="53">
        <v>3000</v>
      </c>
      <c r="CV223" s="54">
        <f t="shared" si="76"/>
        <v>0</v>
      </c>
      <c r="CW223" s="55">
        <f t="shared" si="70"/>
        <v>66</v>
      </c>
      <c r="CX223" s="56" t="s">
        <v>139</v>
      </c>
      <c r="CY223" s="61"/>
      <c r="CZ223" s="61"/>
      <c r="DA223" s="61"/>
      <c r="DB223" s="61"/>
      <c r="DC223" s="46"/>
      <c r="DD223" s="61"/>
      <c r="DE223" s="61"/>
      <c r="DF223" s="38"/>
      <c r="DG223" s="39"/>
      <c r="DH223" s="39"/>
      <c r="DI223" s="39"/>
      <c r="DJ223" s="39"/>
      <c r="DK223" s="39" t="s">
        <v>39</v>
      </c>
      <c r="DL223" s="39"/>
      <c r="DM223" s="39"/>
      <c r="DN223" s="116"/>
      <c r="DO223" s="53">
        <v>3000</v>
      </c>
      <c r="DP223" s="54">
        <f t="shared" si="77"/>
        <v>0</v>
      </c>
      <c r="DQ223" s="55">
        <f t="shared" si="71"/>
        <v>66</v>
      </c>
    </row>
    <row r="224" spans="1:121" ht="15">
      <c r="A224" s="56" t="s">
        <v>140</v>
      </c>
      <c r="B224" s="61"/>
      <c r="C224" s="61"/>
      <c r="D224" s="61"/>
      <c r="E224" s="61"/>
      <c r="F224" s="46"/>
      <c r="G224" s="61"/>
      <c r="H224" s="61"/>
      <c r="I224" s="38"/>
      <c r="J224" s="39"/>
      <c r="K224" s="39"/>
      <c r="L224" s="39"/>
      <c r="M224" s="39"/>
      <c r="N224" s="39" t="s">
        <v>39</v>
      </c>
      <c r="O224" s="39"/>
      <c r="P224" s="39"/>
      <c r="Q224" s="116"/>
      <c r="R224" s="53">
        <v>3000</v>
      </c>
      <c r="S224" s="54">
        <f t="shared" si="72"/>
        <v>0</v>
      </c>
      <c r="T224" s="55">
        <f t="shared" si="66"/>
        <v>66</v>
      </c>
      <c r="V224" s="56" t="s">
        <v>140</v>
      </c>
      <c r="W224" s="61"/>
      <c r="X224" s="61"/>
      <c r="Y224" s="61"/>
      <c r="Z224" s="61"/>
      <c r="AA224" s="46"/>
      <c r="AB224" s="61"/>
      <c r="AC224" s="61"/>
      <c r="AD224" s="38"/>
      <c r="AE224" s="39"/>
      <c r="AF224" s="39"/>
      <c r="AG224" s="39"/>
      <c r="AH224" s="39"/>
      <c r="AI224" s="39" t="s">
        <v>39</v>
      </c>
      <c r="AJ224" s="39"/>
      <c r="AK224" s="39"/>
      <c r="AL224" s="116"/>
      <c r="AM224" s="53">
        <v>3000</v>
      </c>
      <c r="AN224" s="54">
        <f t="shared" si="73"/>
        <v>0</v>
      </c>
      <c r="AO224" s="55">
        <f t="shared" si="67"/>
        <v>66</v>
      </c>
      <c r="AP224" s="56" t="s">
        <v>140</v>
      </c>
      <c r="AQ224" s="61"/>
      <c r="AR224" s="61"/>
      <c r="AS224" s="61"/>
      <c r="AT224" s="61"/>
      <c r="AU224" s="46"/>
      <c r="AV224" s="61"/>
      <c r="AW224" s="61"/>
      <c r="AX224" s="38"/>
      <c r="AY224" s="39"/>
      <c r="AZ224" s="39"/>
      <c r="BA224" s="39"/>
      <c r="BB224" s="39"/>
      <c r="BC224" s="39" t="s">
        <v>39</v>
      </c>
      <c r="BD224" s="39"/>
      <c r="BE224" s="39"/>
      <c r="BF224" s="116"/>
      <c r="BG224" s="53">
        <v>3000</v>
      </c>
      <c r="BH224" s="54">
        <f t="shared" si="74"/>
        <v>0</v>
      </c>
      <c r="BI224" s="55">
        <f t="shared" si="68"/>
        <v>66</v>
      </c>
      <c r="BJ224" s="56" t="s">
        <v>140</v>
      </c>
      <c r="BK224" s="61"/>
      <c r="BL224" s="61"/>
      <c r="BM224" s="61"/>
      <c r="BN224" s="61"/>
      <c r="BO224" s="46"/>
      <c r="BP224" s="61"/>
      <c r="BQ224" s="61"/>
      <c r="BR224" s="38"/>
      <c r="BS224" s="39"/>
      <c r="BT224" s="39"/>
      <c r="BU224" s="39"/>
      <c r="BV224" s="39"/>
      <c r="BW224" s="39" t="s">
        <v>39</v>
      </c>
      <c r="BX224" s="39"/>
      <c r="BY224" s="39"/>
      <c r="BZ224" s="116"/>
      <c r="CA224" s="53">
        <v>3000</v>
      </c>
      <c r="CB224" s="54">
        <f t="shared" si="75"/>
        <v>0</v>
      </c>
      <c r="CC224" s="55">
        <f t="shared" si="69"/>
        <v>66</v>
      </c>
      <c r="CD224" s="56" t="s">
        <v>140</v>
      </c>
      <c r="CE224" s="61"/>
      <c r="CF224" s="61"/>
      <c r="CG224" s="61"/>
      <c r="CH224" s="61"/>
      <c r="CI224" s="46"/>
      <c r="CJ224" s="61"/>
      <c r="CK224" s="61"/>
      <c r="CL224" s="38"/>
      <c r="CM224" s="39"/>
      <c r="CN224" s="39"/>
      <c r="CO224" s="39"/>
      <c r="CP224" s="39"/>
      <c r="CQ224" s="39" t="s">
        <v>39</v>
      </c>
      <c r="CR224" s="39"/>
      <c r="CS224" s="39"/>
      <c r="CT224" s="116"/>
      <c r="CU224" s="53">
        <v>3000</v>
      </c>
      <c r="CV224" s="54">
        <f t="shared" si="76"/>
        <v>0</v>
      </c>
      <c r="CW224" s="55">
        <f t="shared" si="70"/>
        <v>66</v>
      </c>
      <c r="CX224" s="56" t="s">
        <v>140</v>
      </c>
      <c r="CY224" s="61"/>
      <c r="CZ224" s="61"/>
      <c r="DA224" s="61"/>
      <c r="DB224" s="61"/>
      <c r="DC224" s="46"/>
      <c r="DD224" s="61"/>
      <c r="DE224" s="61"/>
      <c r="DF224" s="38"/>
      <c r="DG224" s="39"/>
      <c r="DH224" s="39"/>
      <c r="DI224" s="39"/>
      <c r="DJ224" s="39"/>
      <c r="DK224" s="39" t="s">
        <v>39</v>
      </c>
      <c r="DL224" s="39"/>
      <c r="DM224" s="39"/>
      <c r="DN224" s="116"/>
      <c r="DO224" s="53">
        <v>3000</v>
      </c>
      <c r="DP224" s="54">
        <f t="shared" si="77"/>
        <v>0</v>
      </c>
      <c r="DQ224" s="55">
        <f t="shared" si="71"/>
        <v>66</v>
      </c>
    </row>
    <row r="225" spans="1:121" ht="15">
      <c r="A225" s="56" t="s">
        <v>141</v>
      </c>
      <c r="B225" s="61"/>
      <c r="C225" s="61"/>
      <c r="D225" s="61"/>
      <c r="E225" s="61"/>
      <c r="F225" s="46"/>
      <c r="G225" s="61"/>
      <c r="H225" s="61"/>
      <c r="I225" s="38"/>
      <c r="J225" s="39"/>
      <c r="K225" s="39"/>
      <c r="L225" s="39"/>
      <c r="M225" s="39"/>
      <c r="N225" s="39" t="s">
        <v>39</v>
      </c>
      <c r="O225" s="39"/>
      <c r="P225" s="39"/>
      <c r="Q225" s="116"/>
      <c r="R225" s="53">
        <v>3000</v>
      </c>
      <c r="S225" s="54">
        <f t="shared" si="72"/>
        <v>0</v>
      </c>
      <c r="T225" s="55">
        <f t="shared" si="66"/>
        <v>66</v>
      </c>
      <c r="V225" s="56" t="s">
        <v>141</v>
      </c>
      <c r="W225" s="61"/>
      <c r="X225" s="61"/>
      <c r="Y225" s="61"/>
      <c r="Z225" s="61"/>
      <c r="AA225" s="46"/>
      <c r="AB225" s="61"/>
      <c r="AC225" s="61"/>
      <c r="AD225" s="38"/>
      <c r="AE225" s="39"/>
      <c r="AF225" s="39"/>
      <c r="AG225" s="39"/>
      <c r="AH225" s="39"/>
      <c r="AI225" s="39" t="s">
        <v>39</v>
      </c>
      <c r="AJ225" s="39"/>
      <c r="AK225" s="39"/>
      <c r="AL225" s="116"/>
      <c r="AM225" s="53">
        <v>3000</v>
      </c>
      <c r="AN225" s="54">
        <f t="shared" si="73"/>
        <v>0</v>
      </c>
      <c r="AO225" s="55">
        <f t="shared" si="67"/>
        <v>66</v>
      </c>
      <c r="AP225" s="56" t="s">
        <v>141</v>
      </c>
      <c r="AQ225" s="61"/>
      <c r="AR225" s="61"/>
      <c r="AS225" s="61"/>
      <c r="AT225" s="61"/>
      <c r="AU225" s="46"/>
      <c r="AV225" s="61"/>
      <c r="AW225" s="61"/>
      <c r="AX225" s="38"/>
      <c r="AY225" s="39"/>
      <c r="AZ225" s="39"/>
      <c r="BA225" s="39"/>
      <c r="BB225" s="39"/>
      <c r="BC225" s="39" t="s">
        <v>39</v>
      </c>
      <c r="BD225" s="39"/>
      <c r="BE225" s="39"/>
      <c r="BF225" s="116"/>
      <c r="BG225" s="53">
        <v>3000</v>
      </c>
      <c r="BH225" s="54">
        <f t="shared" si="74"/>
        <v>0</v>
      </c>
      <c r="BI225" s="55">
        <f t="shared" si="68"/>
        <v>66</v>
      </c>
      <c r="BJ225" s="56" t="s">
        <v>141</v>
      </c>
      <c r="BK225" s="61"/>
      <c r="BL225" s="61"/>
      <c r="BM225" s="61"/>
      <c r="BN225" s="61"/>
      <c r="BO225" s="46"/>
      <c r="BP225" s="61"/>
      <c r="BQ225" s="61"/>
      <c r="BR225" s="38"/>
      <c r="BS225" s="39"/>
      <c r="BT225" s="39"/>
      <c r="BU225" s="39"/>
      <c r="BV225" s="39"/>
      <c r="BW225" s="39" t="s">
        <v>39</v>
      </c>
      <c r="BX225" s="39"/>
      <c r="BY225" s="39"/>
      <c r="BZ225" s="116"/>
      <c r="CA225" s="53">
        <v>3000</v>
      </c>
      <c r="CB225" s="54">
        <f t="shared" si="75"/>
        <v>0</v>
      </c>
      <c r="CC225" s="55">
        <f t="shared" si="69"/>
        <v>66</v>
      </c>
      <c r="CD225" s="56" t="s">
        <v>141</v>
      </c>
      <c r="CE225" s="61"/>
      <c r="CF225" s="61"/>
      <c r="CG225" s="61"/>
      <c r="CH225" s="61"/>
      <c r="CI225" s="46"/>
      <c r="CJ225" s="61"/>
      <c r="CK225" s="61"/>
      <c r="CL225" s="38"/>
      <c r="CM225" s="39"/>
      <c r="CN225" s="39"/>
      <c r="CO225" s="39"/>
      <c r="CP225" s="39"/>
      <c r="CQ225" s="39" t="s">
        <v>39</v>
      </c>
      <c r="CR225" s="39"/>
      <c r="CS225" s="39"/>
      <c r="CT225" s="116"/>
      <c r="CU225" s="53">
        <v>3000</v>
      </c>
      <c r="CV225" s="54">
        <f t="shared" si="76"/>
        <v>0</v>
      </c>
      <c r="CW225" s="55">
        <f t="shared" si="70"/>
        <v>66</v>
      </c>
      <c r="CX225" s="56" t="s">
        <v>141</v>
      </c>
      <c r="CY225" s="61"/>
      <c r="CZ225" s="61"/>
      <c r="DA225" s="61"/>
      <c r="DB225" s="61"/>
      <c r="DC225" s="46"/>
      <c r="DD225" s="61"/>
      <c r="DE225" s="61"/>
      <c r="DF225" s="38"/>
      <c r="DG225" s="39"/>
      <c r="DH225" s="39"/>
      <c r="DI225" s="39"/>
      <c r="DJ225" s="39"/>
      <c r="DK225" s="39" t="s">
        <v>39</v>
      </c>
      <c r="DL225" s="39"/>
      <c r="DM225" s="39"/>
      <c r="DN225" s="116"/>
      <c r="DO225" s="53">
        <v>3000</v>
      </c>
      <c r="DP225" s="54">
        <f t="shared" si="77"/>
        <v>0</v>
      </c>
      <c r="DQ225" s="55">
        <f t="shared" si="71"/>
        <v>66</v>
      </c>
    </row>
    <row r="226" spans="1:121" ht="15">
      <c r="A226" s="56" t="s">
        <v>142</v>
      </c>
      <c r="B226" s="61"/>
      <c r="C226" s="61"/>
      <c r="D226" s="61"/>
      <c r="E226" s="61"/>
      <c r="F226" s="46"/>
      <c r="G226" s="61"/>
      <c r="H226" s="61"/>
      <c r="I226" s="38"/>
      <c r="J226" s="39"/>
      <c r="K226" s="39"/>
      <c r="L226" s="39"/>
      <c r="M226" s="39"/>
      <c r="N226" s="39" t="s">
        <v>39</v>
      </c>
      <c r="O226" s="39"/>
      <c r="P226" s="39"/>
      <c r="Q226" s="116"/>
      <c r="R226" s="53">
        <v>3000</v>
      </c>
      <c r="S226" s="54">
        <f t="shared" si="72"/>
        <v>0</v>
      </c>
      <c r="T226" s="55">
        <f t="shared" si="66"/>
        <v>66</v>
      </c>
      <c r="V226" s="56" t="s">
        <v>142</v>
      </c>
      <c r="W226" s="61"/>
      <c r="X226" s="61"/>
      <c r="Y226" s="61"/>
      <c r="Z226" s="61"/>
      <c r="AA226" s="46"/>
      <c r="AB226" s="61"/>
      <c r="AC226" s="61"/>
      <c r="AD226" s="38"/>
      <c r="AE226" s="39"/>
      <c r="AF226" s="39"/>
      <c r="AG226" s="39"/>
      <c r="AH226" s="39"/>
      <c r="AI226" s="39" t="s">
        <v>39</v>
      </c>
      <c r="AJ226" s="39"/>
      <c r="AK226" s="39"/>
      <c r="AL226" s="116"/>
      <c r="AM226" s="53">
        <v>3000</v>
      </c>
      <c r="AN226" s="54">
        <f t="shared" si="73"/>
        <v>0</v>
      </c>
      <c r="AO226" s="55">
        <f t="shared" si="67"/>
        <v>66</v>
      </c>
      <c r="AP226" s="56" t="s">
        <v>142</v>
      </c>
      <c r="AQ226" s="61"/>
      <c r="AR226" s="61"/>
      <c r="AS226" s="61"/>
      <c r="AT226" s="61"/>
      <c r="AU226" s="46"/>
      <c r="AV226" s="61"/>
      <c r="AW226" s="61"/>
      <c r="AX226" s="38"/>
      <c r="AY226" s="39"/>
      <c r="AZ226" s="39"/>
      <c r="BA226" s="39"/>
      <c r="BB226" s="39"/>
      <c r="BC226" s="39" t="s">
        <v>39</v>
      </c>
      <c r="BD226" s="39"/>
      <c r="BE226" s="39"/>
      <c r="BF226" s="116"/>
      <c r="BG226" s="53">
        <v>3000</v>
      </c>
      <c r="BH226" s="54">
        <f t="shared" si="74"/>
        <v>0</v>
      </c>
      <c r="BI226" s="55">
        <f t="shared" si="68"/>
        <v>66</v>
      </c>
      <c r="BJ226" s="56" t="s">
        <v>142</v>
      </c>
      <c r="BK226" s="61"/>
      <c r="BL226" s="61"/>
      <c r="BM226" s="61"/>
      <c r="BN226" s="61"/>
      <c r="BO226" s="46"/>
      <c r="BP226" s="61"/>
      <c r="BQ226" s="61"/>
      <c r="BR226" s="38"/>
      <c r="BS226" s="39"/>
      <c r="BT226" s="39"/>
      <c r="BU226" s="39"/>
      <c r="BV226" s="39"/>
      <c r="BW226" s="39" t="s">
        <v>39</v>
      </c>
      <c r="BX226" s="39"/>
      <c r="BY226" s="39"/>
      <c r="BZ226" s="116"/>
      <c r="CA226" s="53">
        <v>3000</v>
      </c>
      <c r="CB226" s="54">
        <f t="shared" si="75"/>
        <v>0</v>
      </c>
      <c r="CC226" s="55">
        <f t="shared" si="69"/>
        <v>66</v>
      </c>
      <c r="CD226" s="56" t="s">
        <v>142</v>
      </c>
      <c r="CE226" s="61"/>
      <c r="CF226" s="61"/>
      <c r="CG226" s="61"/>
      <c r="CH226" s="61"/>
      <c r="CI226" s="46"/>
      <c r="CJ226" s="61"/>
      <c r="CK226" s="61"/>
      <c r="CL226" s="38"/>
      <c r="CM226" s="39"/>
      <c r="CN226" s="39"/>
      <c r="CO226" s="39"/>
      <c r="CP226" s="39"/>
      <c r="CQ226" s="39" t="s">
        <v>39</v>
      </c>
      <c r="CR226" s="39"/>
      <c r="CS226" s="39"/>
      <c r="CT226" s="116"/>
      <c r="CU226" s="53">
        <v>3000</v>
      </c>
      <c r="CV226" s="54">
        <f t="shared" si="76"/>
        <v>0</v>
      </c>
      <c r="CW226" s="55">
        <f t="shared" si="70"/>
        <v>66</v>
      </c>
      <c r="CX226" s="56" t="s">
        <v>142</v>
      </c>
      <c r="CY226" s="61"/>
      <c r="CZ226" s="61"/>
      <c r="DA226" s="61"/>
      <c r="DB226" s="61"/>
      <c r="DC226" s="46"/>
      <c r="DD226" s="61"/>
      <c r="DE226" s="61"/>
      <c r="DF226" s="38"/>
      <c r="DG226" s="39"/>
      <c r="DH226" s="39"/>
      <c r="DI226" s="39"/>
      <c r="DJ226" s="39"/>
      <c r="DK226" s="39" t="s">
        <v>39</v>
      </c>
      <c r="DL226" s="39"/>
      <c r="DM226" s="39"/>
      <c r="DN226" s="116"/>
      <c r="DO226" s="53">
        <v>3000</v>
      </c>
      <c r="DP226" s="54">
        <f t="shared" si="77"/>
        <v>0</v>
      </c>
      <c r="DQ226" s="55">
        <f t="shared" si="71"/>
        <v>66</v>
      </c>
    </row>
    <row r="227" spans="1:121" ht="15">
      <c r="A227" s="56" t="s">
        <v>143</v>
      </c>
      <c r="B227" s="61"/>
      <c r="C227" s="61"/>
      <c r="D227" s="61"/>
      <c r="E227" s="61"/>
      <c r="F227" s="46"/>
      <c r="G227" s="61"/>
      <c r="H227" s="61"/>
      <c r="I227" s="38"/>
      <c r="J227" s="39"/>
      <c r="K227" s="39"/>
      <c r="L227" s="39"/>
      <c r="M227" s="39"/>
      <c r="N227" s="39" t="s">
        <v>39</v>
      </c>
      <c r="O227" s="39"/>
      <c r="P227" s="39"/>
      <c r="Q227" s="116"/>
      <c r="R227" s="53">
        <v>3000</v>
      </c>
      <c r="S227" s="54">
        <f t="shared" si="72"/>
        <v>0</v>
      </c>
      <c r="T227" s="55">
        <f t="shared" si="66"/>
        <v>66</v>
      </c>
      <c r="V227" s="56" t="s">
        <v>143</v>
      </c>
      <c r="W227" s="61"/>
      <c r="X227" s="61"/>
      <c r="Y227" s="61"/>
      <c r="Z227" s="61"/>
      <c r="AA227" s="46"/>
      <c r="AB227" s="61"/>
      <c r="AC227" s="61"/>
      <c r="AD227" s="38"/>
      <c r="AE227" s="39"/>
      <c r="AF227" s="39"/>
      <c r="AG227" s="39"/>
      <c r="AH227" s="39"/>
      <c r="AI227" s="39" t="s">
        <v>39</v>
      </c>
      <c r="AJ227" s="39"/>
      <c r="AK227" s="39"/>
      <c r="AL227" s="116"/>
      <c r="AM227" s="53">
        <v>3000</v>
      </c>
      <c r="AN227" s="54">
        <f t="shared" si="73"/>
        <v>0</v>
      </c>
      <c r="AO227" s="55">
        <f t="shared" si="67"/>
        <v>66</v>
      </c>
      <c r="AP227" s="56" t="s">
        <v>143</v>
      </c>
      <c r="AQ227" s="61"/>
      <c r="AR227" s="61"/>
      <c r="AS227" s="61"/>
      <c r="AT227" s="61"/>
      <c r="AU227" s="46"/>
      <c r="AV227" s="61"/>
      <c r="AW227" s="61"/>
      <c r="AX227" s="38"/>
      <c r="AY227" s="39"/>
      <c r="AZ227" s="39"/>
      <c r="BA227" s="39"/>
      <c r="BB227" s="39"/>
      <c r="BC227" s="39" t="s">
        <v>39</v>
      </c>
      <c r="BD227" s="39"/>
      <c r="BE227" s="39"/>
      <c r="BF227" s="116"/>
      <c r="BG227" s="53">
        <v>3000</v>
      </c>
      <c r="BH227" s="54">
        <f t="shared" si="74"/>
        <v>0</v>
      </c>
      <c r="BI227" s="55">
        <f t="shared" si="68"/>
        <v>66</v>
      </c>
      <c r="BJ227" s="56" t="s">
        <v>143</v>
      </c>
      <c r="BK227" s="61"/>
      <c r="BL227" s="61"/>
      <c r="BM227" s="61"/>
      <c r="BN227" s="61"/>
      <c r="BO227" s="46"/>
      <c r="BP227" s="61"/>
      <c r="BQ227" s="61"/>
      <c r="BR227" s="38"/>
      <c r="BS227" s="39"/>
      <c r="BT227" s="39"/>
      <c r="BU227" s="39"/>
      <c r="BV227" s="39"/>
      <c r="BW227" s="39" t="s">
        <v>39</v>
      </c>
      <c r="BX227" s="39"/>
      <c r="BY227" s="39"/>
      <c r="BZ227" s="116"/>
      <c r="CA227" s="53">
        <v>3000</v>
      </c>
      <c r="CB227" s="54">
        <f t="shared" si="75"/>
        <v>0</v>
      </c>
      <c r="CC227" s="55">
        <f t="shared" si="69"/>
        <v>66</v>
      </c>
      <c r="CD227" s="56" t="s">
        <v>143</v>
      </c>
      <c r="CE227" s="61"/>
      <c r="CF227" s="61"/>
      <c r="CG227" s="61"/>
      <c r="CH227" s="61"/>
      <c r="CI227" s="46"/>
      <c r="CJ227" s="61"/>
      <c r="CK227" s="61"/>
      <c r="CL227" s="38"/>
      <c r="CM227" s="39"/>
      <c r="CN227" s="39"/>
      <c r="CO227" s="39"/>
      <c r="CP227" s="39"/>
      <c r="CQ227" s="39" t="s">
        <v>39</v>
      </c>
      <c r="CR227" s="39"/>
      <c r="CS227" s="39"/>
      <c r="CT227" s="116"/>
      <c r="CU227" s="53">
        <v>3000</v>
      </c>
      <c r="CV227" s="54">
        <f t="shared" si="76"/>
        <v>0</v>
      </c>
      <c r="CW227" s="55">
        <f t="shared" si="70"/>
        <v>66</v>
      </c>
      <c r="CX227" s="56" t="s">
        <v>143</v>
      </c>
      <c r="CY227" s="61"/>
      <c r="CZ227" s="61"/>
      <c r="DA227" s="61"/>
      <c r="DB227" s="61"/>
      <c r="DC227" s="46"/>
      <c r="DD227" s="61"/>
      <c r="DE227" s="61"/>
      <c r="DF227" s="38"/>
      <c r="DG227" s="39"/>
      <c r="DH227" s="39"/>
      <c r="DI227" s="39"/>
      <c r="DJ227" s="39"/>
      <c r="DK227" s="39" t="s">
        <v>39</v>
      </c>
      <c r="DL227" s="39"/>
      <c r="DM227" s="39"/>
      <c r="DN227" s="116"/>
      <c r="DO227" s="53">
        <v>3000</v>
      </c>
      <c r="DP227" s="54">
        <f t="shared" si="77"/>
        <v>0</v>
      </c>
      <c r="DQ227" s="55">
        <f t="shared" si="71"/>
        <v>66</v>
      </c>
    </row>
    <row r="228" spans="1:121" ht="15">
      <c r="A228" s="56" t="s">
        <v>144</v>
      </c>
      <c r="B228" s="61"/>
      <c r="C228" s="61"/>
      <c r="D228" s="61"/>
      <c r="E228" s="61"/>
      <c r="F228" s="46"/>
      <c r="G228" s="61"/>
      <c r="H228" s="61"/>
      <c r="I228" s="38"/>
      <c r="J228" s="39"/>
      <c r="K228" s="39"/>
      <c r="L228" s="39"/>
      <c r="M228" s="39"/>
      <c r="N228" s="39" t="s">
        <v>39</v>
      </c>
      <c r="O228" s="39"/>
      <c r="P228" s="39"/>
      <c r="Q228" s="116"/>
      <c r="R228" s="53">
        <v>3000</v>
      </c>
      <c r="S228" s="54">
        <f t="shared" si="72"/>
        <v>0</v>
      </c>
      <c r="T228" s="55">
        <f t="shared" si="66"/>
        <v>66</v>
      </c>
      <c r="V228" s="56" t="s">
        <v>144</v>
      </c>
      <c r="W228" s="61"/>
      <c r="X228" s="61"/>
      <c r="Y228" s="61"/>
      <c r="Z228" s="61"/>
      <c r="AA228" s="46"/>
      <c r="AB228" s="61"/>
      <c r="AC228" s="61"/>
      <c r="AD228" s="38"/>
      <c r="AE228" s="39"/>
      <c r="AF228" s="39"/>
      <c r="AG228" s="39"/>
      <c r="AH228" s="39"/>
      <c r="AI228" s="39" t="s">
        <v>39</v>
      </c>
      <c r="AJ228" s="39"/>
      <c r="AK228" s="39"/>
      <c r="AL228" s="116"/>
      <c r="AM228" s="53">
        <v>3000</v>
      </c>
      <c r="AN228" s="54">
        <f t="shared" si="73"/>
        <v>0</v>
      </c>
      <c r="AO228" s="55">
        <f t="shared" si="67"/>
        <v>66</v>
      </c>
      <c r="AP228" s="56" t="s">
        <v>144</v>
      </c>
      <c r="AQ228" s="61"/>
      <c r="AR228" s="61"/>
      <c r="AS228" s="61"/>
      <c r="AT228" s="61"/>
      <c r="AU228" s="46"/>
      <c r="AV228" s="61"/>
      <c r="AW228" s="61"/>
      <c r="AX228" s="38"/>
      <c r="AY228" s="39"/>
      <c r="AZ228" s="39"/>
      <c r="BA228" s="39"/>
      <c r="BB228" s="39"/>
      <c r="BC228" s="39" t="s">
        <v>39</v>
      </c>
      <c r="BD228" s="39"/>
      <c r="BE228" s="39"/>
      <c r="BF228" s="116"/>
      <c r="BG228" s="53">
        <v>3000</v>
      </c>
      <c r="BH228" s="54">
        <f t="shared" si="74"/>
        <v>0</v>
      </c>
      <c r="BI228" s="55">
        <f t="shared" si="68"/>
        <v>66</v>
      </c>
      <c r="BJ228" s="56" t="s">
        <v>144</v>
      </c>
      <c r="BK228" s="61"/>
      <c r="BL228" s="61"/>
      <c r="BM228" s="61"/>
      <c r="BN228" s="61"/>
      <c r="BO228" s="46"/>
      <c r="BP228" s="61"/>
      <c r="BQ228" s="61"/>
      <c r="BR228" s="38"/>
      <c r="BS228" s="39"/>
      <c r="BT228" s="39"/>
      <c r="BU228" s="39"/>
      <c r="BV228" s="39"/>
      <c r="BW228" s="39" t="s">
        <v>39</v>
      </c>
      <c r="BX228" s="39"/>
      <c r="BY228" s="39"/>
      <c r="BZ228" s="116"/>
      <c r="CA228" s="53">
        <v>3000</v>
      </c>
      <c r="CB228" s="54">
        <f t="shared" si="75"/>
        <v>0</v>
      </c>
      <c r="CC228" s="55">
        <f t="shared" si="69"/>
        <v>66</v>
      </c>
      <c r="CD228" s="56" t="s">
        <v>144</v>
      </c>
      <c r="CE228" s="61"/>
      <c r="CF228" s="61"/>
      <c r="CG228" s="61"/>
      <c r="CH228" s="61"/>
      <c r="CI228" s="46"/>
      <c r="CJ228" s="61"/>
      <c r="CK228" s="61"/>
      <c r="CL228" s="38"/>
      <c r="CM228" s="39"/>
      <c r="CN228" s="39"/>
      <c r="CO228" s="39"/>
      <c r="CP228" s="39"/>
      <c r="CQ228" s="39" t="s">
        <v>39</v>
      </c>
      <c r="CR228" s="39"/>
      <c r="CS228" s="39"/>
      <c r="CT228" s="116"/>
      <c r="CU228" s="53">
        <v>3000</v>
      </c>
      <c r="CV228" s="54">
        <f t="shared" si="76"/>
        <v>0</v>
      </c>
      <c r="CW228" s="55">
        <f t="shared" si="70"/>
        <v>66</v>
      </c>
      <c r="CX228" s="56" t="s">
        <v>144</v>
      </c>
      <c r="CY228" s="61"/>
      <c r="CZ228" s="61"/>
      <c r="DA228" s="61"/>
      <c r="DB228" s="61"/>
      <c r="DC228" s="46"/>
      <c r="DD228" s="61"/>
      <c r="DE228" s="61"/>
      <c r="DF228" s="38"/>
      <c r="DG228" s="39"/>
      <c r="DH228" s="39"/>
      <c r="DI228" s="39"/>
      <c r="DJ228" s="39"/>
      <c r="DK228" s="39" t="s">
        <v>39</v>
      </c>
      <c r="DL228" s="39"/>
      <c r="DM228" s="39"/>
      <c r="DN228" s="116"/>
      <c r="DO228" s="53">
        <v>3000</v>
      </c>
      <c r="DP228" s="54">
        <f t="shared" si="77"/>
        <v>0</v>
      </c>
      <c r="DQ228" s="55">
        <f t="shared" si="71"/>
        <v>66</v>
      </c>
    </row>
    <row r="229" spans="1:121" ht="15">
      <c r="A229" s="56" t="s">
        <v>145</v>
      </c>
      <c r="B229" s="61"/>
      <c r="C229" s="61"/>
      <c r="D229" s="61"/>
      <c r="E229" s="61"/>
      <c r="F229" s="46"/>
      <c r="G229" s="61"/>
      <c r="H229" s="61"/>
      <c r="I229" s="38"/>
      <c r="J229" s="39"/>
      <c r="K229" s="39"/>
      <c r="L229" s="39"/>
      <c r="M229" s="39"/>
      <c r="N229" s="39" t="s">
        <v>39</v>
      </c>
      <c r="O229" s="39"/>
      <c r="P229" s="39"/>
      <c r="Q229" s="116"/>
      <c r="R229" s="53">
        <v>3000</v>
      </c>
      <c r="S229" s="54">
        <f t="shared" si="72"/>
        <v>0</v>
      </c>
      <c r="T229" s="55">
        <f t="shared" si="66"/>
        <v>66</v>
      </c>
      <c r="V229" s="56" t="s">
        <v>145</v>
      </c>
      <c r="W229" s="61"/>
      <c r="X229" s="61"/>
      <c r="Y229" s="61"/>
      <c r="Z229" s="61"/>
      <c r="AA229" s="46"/>
      <c r="AB229" s="61"/>
      <c r="AC229" s="61"/>
      <c r="AD229" s="38"/>
      <c r="AE229" s="39"/>
      <c r="AF229" s="39"/>
      <c r="AG229" s="39"/>
      <c r="AH229" s="39"/>
      <c r="AI229" s="39" t="s">
        <v>39</v>
      </c>
      <c r="AJ229" s="39"/>
      <c r="AK229" s="39"/>
      <c r="AL229" s="116"/>
      <c r="AM229" s="53">
        <v>3000</v>
      </c>
      <c r="AN229" s="54">
        <f t="shared" si="73"/>
        <v>0</v>
      </c>
      <c r="AO229" s="55">
        <f t="shared" si="67"/>
        <v>66</v>
      </c>
      <c r="AP229" s="56" t="s">
        <v>145</v>
      </c>
      <c r="AQ229" s="61"/>
      <c r="AR229" s="61"/>
      <c r="AS229" s="61"/>
      <c r="AT229" s="61"/>
      <c r="AU229" s="46"/>
      <c r="AV229" s="61"/>
      <c r="AW229" s="61"/>
      <c r="AX229" s="38"/>
      <c r="AY229" s="39"/>
      <c r="AZ229" s="39"/>
      <c r="BA229" s="39"/>
      <c r="BB229" s="39"/>
      <c r="BC229" s="39" t="s">
        <v>39</v>
      </c>
      <c r="BD229" s="39"/>
      <c r="BE229" s="39"/>
      <c r="BF229" s="116"/>
      <c r="BG229" s="53">
        <v>3000</v>
      </c>
      <c r="BH229" s="54">
        <f t="shared" si="74"/>
        <v>0</v>
      </c>
      <c r="BI229" s="55">
        <f t="shared" si="68"/>
        <v>66</v>
      </c>
      <c r="BJ229" s="56" t="s">
        <v>145</v>
      </c>
      <c r="BK229" s="61"/>
      <c r="BL229" s="61"/>
      <c r="BM229" s="61"/>
      <c r="BN229" s="61"/>
      <c r="BO229" s="46"/>
      <c r="BP229" s="61"/>
      <c r="BQ229" s="61"/>
      <c r="BR229" s="38"/>
      <c r="BS229" s="39"/>
      <c r="BT229" s="39"/>
      <c r="BU229" s="39"/>
      <c r="BV229" s="39"/>
      <c r="BW229" s="39" t="s">
        <v>39</v>
      </c>
      <c r="BX229" s="39"/>
      <c r="BY229" s="39"/>
      <c r="BZ229" s="116"/>
      <c r="CA229" s="53">
        <v>3000</v>
      </c>
      <c r="CB229" s="54">
        <f t="shared" si="75"/>
        <v>0</v>
      </c>
      <c r="CC229" s="55">
        <f t="shared" si="69"/>
        <v>66</v>
      </c>
      <c r="CD229" s="56" t="s">
        <v>145</v>
      </c>
      <c r="CE229" s="61"/>
      <c r="CF229" s="61"/>
      <c r="CG229" s="61"/>
      <c r="CH229" s="61"/>
      <c r="CI229" s="46"/>
      <c r="CJ229" s="61"/>
      <c r="CK229" s="61"/>
      <c r="CL229" s="38"/>
      <c r="CM229" s="39"/>
      <c r="CN229" s="39"/>
      <c r="CO229" s="39"/>
      <c r="CP229" s="39"/>
      <c r="CQ229" s="39" t="s">
        <v>39</v>
      </c>
      <c r="CR229" s="39"/>
      <c r="CS229" s="39"/>
      <c r="CT229" s="116"/>
      <c r="CU229" s="53">
        <v>3000</v>
      </c>
      <c r="CV229" s="54">
        <f t="shared" si="76"/>
        <v>0</v>
      </c>
      <c r="CW229" s="55">
        <f t="shared" si="70"/>
        <v>66</v>
      </c>
      <c r="CX229" s="56" t="s">
        <v>145</v>
      </c>
      <c r="CY229" s="61"/>
      <c r="CZ229" s="61"/>
      <c r="DA229" s="61"/>
      <c r="DB229" s="61"/>
      <c r="DC229" s="46"/>
      <c r="DD229" s="61"/>
      <c r="DE229" s="61"/>
      <c r="DF229" s="38"/>
      <c r="DG229" s="39"/>
      <c r="DH229" s="39"/>
      <c r="DI229" s="39"/>
      <c r="DJ229" s="39"/>
      <c r="DK229" s="39" t="s">
        <v>39</v>
      </c>
      <c r="DL229" s="39"/>
      <c r="DM229" s="39"/>
      <c r="DN229" s="116"/>
      <c r="DO229" s="53">
        <v>3000</v>
      </c>
      <c r="DP229" s="54">
        <f t="shared" si="77"/>
        <v>0</v>
      </c>
      <c r="DQ229" s="55">
        <f t="shared" si="71"/>
        <v>66</v>
      </c>
    </row>
    <row r="230" spans="1:121" ht="15">
      <c r="A230" s="56" t="s">
        <v>146</v>
      </c>
      <c r="B230" s="61"/>
      <c r="C230" s="61"/>
      <c r="D230" s="61"/>
      <c r="E230" s="61"/>
      <c r="F230" s="46"/>
      <c r="G230" s="61"/>
      <c r="H230" s="61"/>
      <c r="I230" s="38"/>
      <c r="J230" s="39"/>
      <c r="K230" s="39"/>
      <c r="L230" s="39"/>
      <c r="M230" s="39"/>
      <c r="N230" s="39" t="s">
        <v>39</v>
      </c>
      <c r="O230" s="39"/>
      <c r="P230" s="39"/>
      <c r="Q230" s="116"/>
      <c r="R230" s="53">
        <v>3000</v>
      </c>
      <c r="S230" s="54">
        <f t="shared" si="72"/>
        <v>0</v>
      </c>
      <c r="T230" s="55">
        <f t="shared" si="66"/>
        <v>66</v>
      </c>
      <c r="V230" s="56" t="s">
        <v>146</v>
      </c>
      <c r="W230" s="61"/>
      <c r="X230" s="61"/>
      <c r="Y230" s="61"/>
      <c r="Z230" s="61"/>
      <c r="AA230" s="46"/>
      <c r="AB230" s="61"/>
      <c r="AC230" s="61"/>
      <c r="AD230" s="38"/>
      <c r="AE230" s="39"/>
      <c r="AF230" s="39"/>
      <c r="AG230" s="39"/>
      <c r="AH230" s="39"/>
      <c r="AI230" s="39" t="s">
        <v>39</v>
      </c>
      <c r="AJ230" s="39"/>
      <c r="AK230" s="39"/>
      <c r="AL230" s="116"/>
      <c r="AM230" s="53">
        <v>3000</v>
      </c>
      <c r="AN230" s="54">
        <f t="shared" si="73"/>
        <v>0</v>
      </c>
      <c r="AO230" s="55">
        <f t="shared" si="67"/>
        <v>66</v>
      </c>
      <c r="AP230" s="56" t="s">
        <v>146</v>
      </c>
      <c r="AQ230" s="61"/>
      <c r="AR230" s="61"/>
      <c r="AS230" s="61"/>
      <c r="AT230" s="61"/>
      <c r="AU230" s="46"/>
      <c r="AV230" s="61"/>
      <c r="AW230" s="61"/>
      <c r="AX230" s="38"/>
      <c r="AY230" s="39"/>
      <c r="AZ230" s="39"/>
      <c r="BA230" s="39"/>
      <c r="BB230" s="39"/>
      <c r="BC230" s="39" t="s">
        <v>39</v>
      </c>
      <c r="BD230" s="39"/>
      <c r="BE230" s="39"/>
      <c r="BF230" s="116"/>
      <c r="BG230" s="53">
        <v>3000</v>
      </c>
      <c r="BH230" s="54">
        <f t="shared" si="74"/>
        <v>0</v>
      </c>
      <c r="BI230" s="55">
        <f t="shared" si="68"/>
        <v>66</v>
      </c>
      <c r="BJ230" s="56" t="s">
        <v>146</v>
      </c>
      <c r="BK230" s="61"/>
      <c r="BL230" s="61"/>
      <c r="BM230" s="61"/>
      <c r="BN230" s="61"/>
      <c r="BO230" s="46"/>
      <c r="BP230" s="61"/>
      <c r="BQ230" s="61"/>
      <c r="BR230" s="38"/>
      <c r="BS230" s="39"/>
      <c r="BT230" s="39"/>
      <c r="BU230" s="39"/>
      <c r="BV230" s="39"/>
      <c r="BW230" s="39" t="s">
        <v>39</v>
      </c>
      <c r="BX230" s="39"/>
      <c r="BY230" s="39"/>
      <c r="BZ230" s="116"/>
      <c r="CA230" s="53">
        <v>3000</v>
      </c>
      <c r="CB230" s="54">
        <f t="shared" si="75"/>
        <v>0</v>
      </c>
      <c r="CC230" s="55">
        <f t="shared" si="69"/>
        <v>66</v>
      </c>
      <c r="CD230" s="56" t="s">
        <v>146</v>
      </c>
      <c r="CE230" s="61"/>
      <c r="CF230" s="61"/>
      <c r="CG230" s="61"/>
      <c r="CH230" s="61"/>
      <c r="CI230" s="46"/>
      <c r="CJ230" s="61"/>
      <c r="CK230" s="61"/>
      <c r="CL230" s="38"/>
      <c r="CM230" s="39"/>
      <c r="CN230" s="39"/>
      <c r="CO230" s="39"/>
      <c r="CP230" s="39"/>
      <c r="CQ230" s="39" t="s">
        <v>39</v>
      </c>
      <c r="CR230" s="39"/>
      <c r="CS230" s="39"/>
      <c r="CT230" s="116"/>
      <c r="CU230" s="53">
        <v>3000</v>
      </c>
      <c r="CV230" s="54">
        <f t="shared" si="76"/>
        <v>0</v>
      </c>
      <c r="CW230" s="55">
        <f t="shared" si="70"/>
        <v>66</v>
      </c>
      <c r="CX230" s="56" t="s">
        <v>146</v>
      </c>
      <c r="CY230" s="61"/>
      <c r="CZ230" s="61"/>
      <c r="DA230" s="61"/>
      <c r="DB230" s="61"/>
      <c r="DC230" s="46"/>
      <c r="DD230" s="61"/>
      <c r="DE230" s="61"/>
      <c r="DF230" s="38"/>
      <c r="DG230" s="39"/>
      <c r="DH230" s="39"/>
      <c r="DI230" s="39"/>
      <c r="DJ230" s="39"/>
      <c r="DK230" s="39" t="s">
        <v>39</v>
      </c>
      <c r="DL230" s="39"/>
      <c r="DM230" s="39"/>
      <c r="DN230" s="116"/>
      <c r="DO230" s="53">
        <v>3000</v>
      </c>
      <c r="DP230" s="54">
        <f t="shared" si="77"/>
        <v>0</v>
      </c>
      <c r="DQ230" s="55">
        <f t="shared" si="71"/>
        <v>66</v>
      </c>
    </row>
    <row r="231" spans="1:121" ht="15">
      <c r="A231" s="56" t="s">
        <v>147</v>
      </c>
      <c r="B231" s="61"/>
      <c r="C231" s="61"/>
      <c r="D231" s="61"/>
      <c r="E231" s="61"/>
      <c r="F231" s="46"/>
      <c r="G231" s="61"/>
      <c r="H231" s="61"/>
      <c r="I231" s="38"/>
      <c r="J231" s="39"/>
      <c r="K231" s="39"/>
      <c r="L231" s="39"/>
      <c r="M231" s="39"/>
      <c r="N231" s="39" t="s">
        <v>39</v>
      </c>
      <c r="O231" s="39"/>
      <c r="P231" s="39"/>
      <c r="Q231" s="116"/>
      <c r="R231" s="53">
        <v>3000</v>
      </c>
      <c r="S231" s="54">
        <f t="shared" si="72"/>
        <v>0</v>
      </c>
      <c r="T231" s="55">
        <f t="shared" si="66"/>
        <v>66</v>
      </c>
      <c r="V231" s="56" t="s">
        <v>147</v>
      </c>
      <c r="W231" s="61"/>
      <c r="X231" s="61"/>
      <c r="Y231" s="61"/>
      <c r="Z231" s="61"/>
      <c r="AA231" s="46"/>
      <c r="AB231" s="61"/>
      <c r="AC231" s="61"/>
      <c r="AD231" s="38"/>
      <c r="AE231" s="39"/>
      <c r="AF231" s="39"/>
      <c r="AG231" s="39"/>
      <c r="AH231" s="39"/>
      <c r="AI231" s="39" t="s">
        <v>39</v>
      </c>
      <c r="AJ231" s="39"/>
      <c r="AK231" s="39"/>
      <c r="AL231" s="116"/>
      <c r="AM231" s="53">
        <v>3000</v>
      </c>
      <c r="AN231" s="54">
        <f t="shared" si="73"/>
        <v>0</v>
      </c>
      <c r="AO231" s="55">
        <f t="shared" si="67"/>
        <v>66</v>
      </c>
      <c r="AP231" s="56" t="s">
        <v>147</v>
      </c>
      <c r="AQ231" s="61"/>
      <c r="AR231" s="61"/>
      <c r="AS231" s="61"/>
      <c r="AT231" s="61"/>
      <c r="AU231" s="46"/>
      <c r="AV231" s="61"/>
      <c r="AW231" s="61"/>
      <c r="AX231" s="38"/>
      <c r="AY231" s="39"/>
      <c r="AZ231" s="39"/>
      <c r="BA231" s="39"/>
      <c r="BB231" s="39"/>
      <c r="BC231" s="39" t="s">
        <v>39</v>
      </c>
      <c r="BD231" s="39"/>
      <c r="BE231" s="39"/>
      <c r="BF231" s="116"/>
      <c r="BG231" s="53">
        <v>3000</v>
      </c>
      <c r="BH231" s="54">
        <f t="shared" si="74"/>
        <v>0</v>
      </c>
      <c r="BI231" s="55">
        <f t="shared" si="68"/>
        <v>66</v>
      </c>
      <c r="BJ231" s="56" t="s">
        <v>147</v>
      </c>
      <c r="BK231" s="61"/>
      <c r="BL231" s="61"/>
      <c r="BM231" s="61"/>
      <c r="BN231" s="61"/>
      <c r="BO231" s="46"/>
      <c r="BP231" s="61"/>
      <c r="BQ231" s="61"/>
      <c r="BR231" s="38"/>
      <c r="BS231" s="39"/>
      <c r="BT231" s="39"/>
      <c r="BU231" s="39"/>
      <c r="BV231" s="39"/>
      <c r="BW231" s="39" t="s">
        <v>39</v>
      </c>
      <c r="BX231" s="39"/>
      <c r="BY231" s="39"/>
      <c r="BZ231" s="116"/>
      <c r="CA231" s="53">
        <v>3000</v>
      </c>
      <c r="CB231" s="54">
        <f t="shared" si="75"/>
        <v>0</v>
      </c>
      <c r="CC231" s="55">
        <f t="shared" si="69"/>
        <v>66</v>
      </c>
      <c r="CD231" s="56" t="s">
        <v>147</v>
      </c>
      <c r="CE231" s="61"/>
      <c r="CF231" s="61"/>
      <c r="CG231" s="61"/>
      <c r="CH231" s="61"/>
      <c r="CI231" s="46"/>
      <c r="CJ231" s="61"/>
      <c r="CK231" s="61"/>
      <c r="CL231" s="38"/>
      <c r="CM231" s="39"/>
      <c r="CN231" s="39"/>
      <c r="CO231" s="39"/>
      <c r="CP231" s="39"/>
      <c r="CQ231" s="39" t="s">
        <v>39</v>
      </c>
      <c r="CR231" s="39"/>
      <c r="CS231" s="39"/>
      <c r="CT231" s="116"/>
      <c r="CU231" s="53">
        <v>3000</v>
      </c>
      <c r="CV231" s="54">
        <f t="shared" si="76"/>
        <v>0</v>
      </c>
      <c r="CW231" s="55">
        <f t="shared" si="70"/>
        <v>66</v>
      </c>
      <c r="CX231" s="56" t="s">
        <v>147</v>
      </c>
      <c r="CY231" s="61"/>
      <c r="CZ231" s="61"/>
      <c r="DA231" s="61"/>
      <c r="DB231" s="61"/>
      <c r="DC231" s="46"/>
      <c r="DD231" s="61"/>
      <c r="DE231" s="61"/>
      <c r="DF231" s="38"/>
      <c r="DG231" s="39"/>
      <c r="DH231" s="39"/>
      <c r="DI231" s="39"/>
      <c r="DJ231" s="39"/>
      <c r="DK231" s="39" t="s">
        <v>39</v>
      </c>
      <c r="DL231" s="39"/>
      <c r="DM231" s="39"/>
      <c r="DN231" s="116"/>
      <c r="DO231" s="53">
        <v>3000</v>
      </c>
      <c r="DP231" s="54">
        <f t="shared" si="77"/>
        <v>0</v>
      </c>
      <c r="DQ231" s="55">
        <f t="shared" si="71"/>
        <v>66</v>
      </c>
    </row>
    <row r="232" spans="1:121" ht="15">
      <c r="A232" s="56" t="s">
        <v>148</v>
      </c>
      <c r="B232" s="61"/>
      <c r="C232" s="61"/>
      <c r="D232" s="61"/>
      <c r="E232" s="61"/>
      <c r="F232" s="46"/>
      <c r="G232" s="61"/>
      <c r="H232" s="61"/>
      <c r="I232" s="38"/>
      <c r="J232" s="39"/>
      <c r="K232" s="39"/>
      <c r="L232" s="39"/>
      <c r="M232" s="39"/>
      <c r="N232" s="39" t="s">
        <v>39</v>
      </c>
      <c r="O232" s="39"/>
      <c r="P232" s="39"/>
      <c r="Q232" s="116"/>
      <c r="R232" s="53">
        <v>3000</v>
      </c>
      <c r="S232" s="54">
        <f t="shared" si="72"/>
        <v>0</v>
      </c>
      <c r="T232" s="55">
        <f t="shared" si="66"/>
        <v>66</v>
      </c>
      <c r="V232" s="56" t="s">
        <v>148</v>
      </c>
      <c r="W232" s="61"/>
      <c r="X232" s="61"/>
      <c r="Y232" s="61"/>
      <c r="Z232" s="61"/>
      <c r="AA232" s="46"/>
      <c r="AB232" s="61"/>
      <c r="AC232" s="61"/>
      <c r="AD232" s="38"/>
      <c r="AE232" s="39"/>
      <c r="AF232" s="39"/>
      <c r="AG232" s="39"/>
      <c r="AH232" s="39"/>
      <c r="AI232" s="39" t="s">
        <v>39</v>
      </c>
      <c r="AJ232" s="39"/>
      <c r="AK232" s="39"/>
      <c r="AL232" s="116"/>
      <c r="AM232" s="53">
        <v>3000</v>
      </c>
      <c r="AN232" s="54">
        <f t="shared" si="73"/>
        <v>0</v>
      </c>
      <c r="AO232" s="55">
        <f t="shared" si="67"/>
        <v>66</v>
      </c>
      <c r="AP232" s="56" t="s">
        <v>148</v>
      </c>
      <c r="AQ232" s="61"/>
      <c r="AR232" s="61"/>
      <c r="AS232" s="61"/>
      <c r="AT232" s="61"/>
      <c r="AU232" s="46"/>
      <c r="AV232" s="61"/>
      <c r="AW232" s="61"/>
      <c r="AX232" s="38"/>
      <c r="AY232" s="39"/>
      <c r="AZ232" s="39"/>
      <c r="BA232" s="39"/>
      <c r="BB232" s="39"/>
      <c r="BC232" s="39" t="s">
        <v>39</v>
      </c>
      <c r="BD232" s="39"/>
      <c r="BE232" s="39"/>
      <c r="BF232" s="116"/>
      <c r="BG232" s="53">
        <v>3000</v>
      </c>
      <c r="BH232" s="54">
        <f t="shared" si="74"/>
        <v>0</v>
      </c>
      <c r="BI232" s="55">
        <f t="shared" si="68"/>
        <v>66</v>
      </c>
      <c r="BJ232" s="56" t="s">
        <v>148</v>
      </c>
      <c r="BK232" s="61"/>
      <c r="BL232" s="61"/>
      <c r="BM232" s="61"/>
      <c r="BN232" s="61"/>
      <c r="BO232" s="46"/>
      <c r="BP232" s="61"/>
      <c r="BQ232" s="61"/>
      <c r="BR232" s="38"/>
      <c r="BS232" s="39"/>
      <c r="BT232" s="39"/>
      <c r="BU232" s="39"/>
      <c r="BV232" s="39"/>
      <c r="BW232" s="39" t="s">
        <v>39</v>
      </c>
      <c r="BX232" s="39"/>
      <c r="BY232" s="39"/>
      <c r="BZ232" s="116"/>
      <c r="CA232" s="53">
        <v>3000</v>
      </c>
      <c r="CB232" s="54">
        <f t="shared" si="75"/>
        <v>0</v>
      </c>
      <c r="CC232" s="55">
        <f t="shared" si="69"/>
        <v>66</v>
      </c>
      <c r="CD232" s="56" t="s">
        <v>148</v>
      </c>
      <c r="CE232" s="61"/>
      <c r="CF232" s="61"/>
      <c r="CG232" s="61"/>
      <c r="CH232" s="61"/>
      <c r="CI232" s="46"/>
      <c r="CJ232" s="61"/>
      <c r="CK232" s="61"/>
      <c r="CL232" s="38"/>
      <c r="CM232" s="39"/>
      <c r="CN232" s="39"/>
      <c r="CO232" s="39"/>
      <c r="CP232" s="39"/>
      <c r="CQ232" s="39" t="s">
        <v>39</v>
      </c>
      <c r="CR232" s="39"/>
      <c r="CS232" s="39"/>
      <c r="CT232" s="116"/>
      <c r="CU232" s="53">
        <v>3000</v>
      </c>
      <c r="CV232" s="54">
        <f t="shared" si="76"/>
        <v>0</v>
      </c>
      <c r="CW232" s="55">
        <f t="shared" si="70"/>
        <v>66</v>
      </c>
      <c r="CX232" s="56" t="s">
        <v>148</v>
      </c>
      <c r="CY232" s="61"/>
      <c r="CZ232" s="61"/>
      <c r="DA232" s="61"/>
      <c r="DB232" s="61"/>
      <c r="DC232" s="46"/>
      <c r="DD232" s="61"/>
      <c r="DE232" s="61"/>
      <c r="DF232" s="38"/>
      <c r="DG232" s="39"/>
      <c r="DH232" s="39"/>
      <c r="DI232" s="39"/>
      <c r="DJ232" s="39"/>
      <c r="DK232" s="39" t="s">
        <v>39</v>
      </c>
      <c r="DL232" s="39"/>
      <c r="DM232" s="39"/>
      <c r="DN232" s="116"/>
      <c r="DO232" s="53">
        <v>3000</v>
      </c>
      <c r="DP232" s="54">
        <f t="shared" si="77"/>
        <v>0</v>
      </c>
      <c r="DQ232" s="55">
        <f t="shared" si="71"/>
        <v>66</v>
      </c>
    </row>
    <row r="233" spans="1:121" ht="15">
      <c r="A233" s="56" t="s">
        <v>149</v>
      </c>
      <c r="B233" s="61"/>
      <c r="C233" s="61"/>
      <c r="D233" s="61"/>
      <c r="E233" s="61"/>
      <c r="F233" s="46"/>
      <c r="G233" s="61"/>
      <c r="H233" s="61"/>
      <c r="I233" s="38"/>
      <c r="J233" s="39"/>
      <c r="K233" s="39"/>
      <c r="L233" s="39"/>
      <c r="M233" s="39"/>
      <c r="N233" s="39" t="s">
        <v>39</v>
      </c>
      <c r="O233" s="39"/>
      <c r="P233" s="39"/>
      <c r="Q233" s="116"/>
      <c r="R233" s="53">
        <v>3000</v>
      </c>
      <c r="S233" s="54">
        <f t="shared" si="72"/>
        <v>0</v>
      </c>
      <c r="T233" s="55">
        <f t="shared" si="66"/>
        <v>66</v>
      </c>
      <c r="V233" s="56" t="s">
        <v>149</v>
      </c>
      <c r="W233" s="61"/>
      <c r="X233" s="61"/>
      <c r="Y233" s="61"/>
      <c r="Z233" s="61"/>
      <c r="AA233" s="46"/>
      <c r="AB233" s="61"/>
      <c r="AC233" s="61"/>
      <c r="AD233" s="38"/>
      <c r="AE233" s="39"/>
      <c r="AF233" s="39"/>
      <c r="AG233" s="39"/>
      <c r="AH233" s="39"/>
      <c r="AI233" s="39" t="s">
        <v>39</v>
      </c>
      <c r="AJ233" s="39"/>
      <c r="AK233" s="39"/>
      <c r="AL233" s="116"/>
      <c r="AM233" s="53">
        <v>3000</v>
      </c>
      <c r="AN233" s="54">
        <f t="shared" si="73"/>
        <v>0</v>
      </c>
      <c r="AO233" s="55">
        <f t="shared" si="67"/>
        <v>66</v>
      </c>
      <c r="AP233" s="56" t="s">
        <v>149</v>
      </c>
      <c r="AQ233" s="61"/>
      <c r="AR233" s="61"/>
      <c r="AS233" s="61"/>
      <c r="AT233" s="61"/>
      <c r="AU233" s="46"/>
      <c r="AV233" s="61"/>
      <c r="AW233" s="61"/>
      <c r="AX233" s="38"/>
      <c r="AY233" s="39"/>
      <c r="AZ233" s="39"/>
      <c r="BA233" s="39"/>
      <c r="BB233" s="39"/>
      <c r="BC233" s="39" t="s">
        <v>39</v>
      </c>
      <c r="BD233" s="39"/>
      <c r="BE233" s="39"/>
      <c r="BF233" s="116"/>
      <c r="BG233" s="53">
        <v>3000</v>
      </c>
      <c r="BH233" s="54">
        <f t="shared" si="74"/>
        <v>0</v>
      </c>
      <c r="BI233" s="55">
        <f t="shared" si="68"/>
        <v>66</v>
      </c>
      <c r="BJ233" s="56" t="s">
        <v>149</v>
      </c>
      <c r="BK233" s="61"/>
      <c r="BL233" s="61"/>
      <c r="BM233" s="61"/>
      <c r="BN233" s="61"/>
      <c r="BO233" s="46"/>
      <c r="BP233" s="61"/>
      <c r="BQ233" s="61"/>
      <c r="BR233" s="38"/>
      <c r="BS233" s="39"/>
      <c r="BT233" s="39"/>
      <c r="BU233" s="39"/>
      <c r="BV233" s="39"/>
      <c r="BW233" s="39" t="s">
        <v>39</v>
      </c>
      <c r="BX233" s="39"/>
      <c r="BY233" s="39"/>
      <c r="BZ233" s="116"/>
      <c r="CA233" s="53">
        <v>3000</v>
      </c>
      <c r="CB233" s="54">
        <f t="shared" si="75"/>
        <v>0</v>
      </c>
      <c r="CC233" s="55">
        <f t="shared" si="69"/>
        <v>66</v>
      </c>
      <c r="CD233" s="56" t="s">
        <v>149</v>
      </c>
      <c r="CE233" s="61"/>
      <c r="CF233" s="61"/>
      <c r="CG233" s="61"/>
      <c r="CH233" s="61"/>
      <c r="CI233" s="46"/>
      <c r="CJ233" s="61"/>
      <c r="CK233" s="61"/>
      <c r="CL233" s="38"/>
      <c r="CM233" s="39"/>
      <c r="CN233" s="39"/>
      <c r="CO233" s="39"/>
      <c r="CP233" s="39"/>
      <c r="CQ233" s="39" t="s">
        <v>39</v>
      </c>
      <c r="CR233" s="39"/>
      <c r="CS233" s="39"/>
      <c r="CT233" s="116"/>
      <c r="CU233" s="53">
        <v>3000</v>
      </c>
      <c r="CV233" s="54">
        <f t="shared" si="76"/>
        <v>0</v>
      </c>
      <c r="CW233" s="55">
        <f t="shared" si="70"/>
        <v>66</v>
      </c>
      <c r="CX233" s="56" t="s">
        <v>149</v>
      </c>
      <c r="CY233" s="61"/>
      <c r="CZ233" s="61"/>
      <c r="DA233" s="61"/>
      <c r="DB233" s="61"/>
      <c r="DC233" s="46"/>
      <c r="DD233" s="61"/>
      <c r="DE233" s="61"/>
      <c r="DF233" s="38"/>
      <c r="DG233" s="39"/>
      <c r="DH233" s="39"/>
      <c r="DI233" s="39"/>
      <c r="DJ233" s="39"/>
      <c r="DK233" s="39" t="s">
        <v>39</v>
      </c>
      <c r="DL233" s="39"/>
      <c r="DM233" s="39"/>
      <c r="DN233" s="116"/>
      <c r="DO233" s="53">
        <v>3000</v>
      </c>
      <c r="DP233" s="54">
        <f t="shared" si="77"/>
        <v>0</v>
      </c>
      <c r="DQ233" s="55">
        <f t="shared" si="71"/>
        <v>66</v>
      </c>
    </row>
    <row r="234" spans="1:121" ht="15">
      <c r="A234" s="56" t="s">
        <v>150</v>
      </c>
      <c r="B234" s="61"/>
      <c r="C234" s="61"/>
      <c r="D234" s="61"/>
      <c r="E234" s="61"/>
      <c r="F234" s="46"/>
      <c r="G234" s="61"/>
      <c r="H234" s="61"/>
      <c r="I234" s="38"/>
      <c r="J234" s="39"/>
      <c r="K234" s="39"/>
      <c r="L234" s="39"/>
      <c r="M234" s="39"/>
      <c r="N234" s="39" t="s">
        <v>39</v>
      </c>
      <c r="O234" s="39"/>
      <c r="P234" s="39"/>
      <c r="Q234" s="116"/>
      <c r="R234" s="53">
        <v>3000</v>
      </c>
      <c r="S234" s="54">
        <f t="shared" si="72"/>
        <v>0</v>
      </c>
      <c r="T234" s="55">
        <f t="shared" si="66"/>
        <v>66</v>
      </c>
      <c r="V234" s="56" t="s">
        <v>150</v>
      </c>
      <c r="W234" s="61"/>
      <c r="X234" s="61"/>
      <c r="Y234" s="61"/>
      <c r="Z234" s="61"/>
      <c r="AA234" s="46"/>
      <c r="AB234" s="61"/>
      <c r="AC234" s="61"/>
      <c r="AD234" s="38"/>
      <c r="AE234" s="39"/>
      <c r="AF234" s="39"/>
      <c r="AG234" s="39"/>
      <c r="AH234" s="39"/>
      <c r="AI234" s="39" t="s">
        <v>39</v>
      </c>
      <c r="AJ234" s="39"/>
      <c r="AK234" s="39"/>
      <c r="AL234" s="116"/>
      <c r="AM234" s="53">
        <v>3000</v>
      </c>
      <c r="AN234" s="54">
        <f t="shared" si="73"/>
        <v>0</v>
      </c>
      <c r="AO234" s="55">
        <f t="shared" si="67"/>
        <v>66</v>
      </c>
      <c r="AP234" s="56" t="s">
        <v>150</v>
      </c>
      <c r="AQ234" s="61"/>
      <c r="AR234" s="61"/>
      <c r="AS234" s="61"/>
      <c r="AT234" s="61"/>
      <c r="AU234" s="46"/>
      <c r="AV234" s="61"/>
      <c r="AW234" s="61"/>
      <c r="AX234" s="38"/>
      <c r="AY234" s="39"/>
      <c r="AZ234" s="39"/>
      <c r="BA234" s="39"/>
      <c r="BB234" s="39"/>
      <c r="BC234" s="39" t="s">
        <v>39</v>
      </c>
      <c r="BD234" s="39"/>
      <c r="BE234" s="39"/>
      <c r="BF234" s="116"/>
      <c r="BG234" s="53">
        <v>3000</v>
      </c>
      <c r="BH234" s="54">
        <f t="shared" si="74"/>
        <v>0</v>
      </c>
      <c r="BI234" s="55">
        <f t="shared" si="68"/>
        <v>66</v>
      </c>
      <c r="BJ234" s="56" t="s">
        <v>150</v>
      </c>
      <c r="BK234" s="61"/>
      <c r="BL234" s="61"/>
      <c r="BM234" s="61"/>
      <c r="BN234" s="61"/>
      <c r="BO234" s="46"/>
      <c r="BP234" s="61"/>
      <c r="BQ234" s="61"/>
      <c r="BR234" s="38"/>
      <c r="BS234" s="39"/>
      <c r="BT234" s="39"/>
      <c r="BU234" s="39"/>
      <c r="BV234" s="39"/>
      <c r="BW234" s="39" t="s">
        <v>39</v>
      </c>
      <c r="BX234" s="39"/>
      <c r="BY234" s="39"/>
      <c r="BZ234" s="116"/>
      <c r="CA234" s="53">
        <v>3000</v>
      </c>
      <c r="CB234" s="54">
        <f t="shared" si="75"/>
        <v>0</v>
      </c>
      <c r="CC234" s="55">
        <f t="shared" si="69"/>
        <v>66</v>
      </c>
      <c r="CD234" s="56" t="s">
        <v>150</v>
      </c>
      <c r="CE234" s="61"/>
      <c r="CF234" s="61"/>
      <c r="CG234" s="61"/>
      <c r="CH234" s="61"/>
      <c r="CI234" s="46"/>
      <c r="CJ234" s="61"/>
      <c r="CK234" s="61"/>
      <c r="CL234" s="38"/>
      <c r="CM234" s="39"/>
      <c r="CN234" s="39"/>
      <c r="CO234" s="39"/>
      <c r="CP234" s="39"/>
      <c r="CQ234" s="39" t="s">
        <v>39</v>
      </c>
      <c r="CR234" s="39"/>
      <c r="CS234" s="39"/>
      <c r="CT234" s="116"/>
      <c r="CU234" s="53">
        <v>3000</v>
      </c>
      <c r="CV234" s="54">
        <f t="shared" si="76"/>
        <v>0</v>
      </c>
      <c r="CW234" s="55">
        <f t="shared" si="70"/>
        <v>66</v>
      </c>
      <c r="CX234" s="56" t="s">
        <v>150</v>
      </c>
      <c r="CY234" s="61"/>
      <c r="CZ234" s="61"/>
      <c r="DA234" s="61"/>
      <c r="DB234" s="61"/>
      <c r="DC234" s="46"/>
      <c r="DD234" s="61"/>
      <c r="DE234" s="61"/>
      <c r="DF234" s="38"/>
      <c r="DG234" s="39"/>
      <c r="DH234" s="39"/>
      <c r="DI234" s="39"/>
      <c r="DJ234" s="39"/>
      <c r="DK234" s="39" t="s">
        <v>39</v>
      </c>
      <c r="DL234" s="39"/>
      <c r="DM234" s="39"/>
      <c r="DN234" s="116"/>
      <c r="DO234" s="53">
        <v>3000</v>
      </c>
      <c r="DP234" s="54">
        <f t="shared" si="77"/>
        <v>0</v>
      </c>
      <c r="DQ234" s="55">
        <f t="shared" si="71"/>
        <v>66</v>
      </c>
    </row>
    <row r="235" spans="1:121" ht="15">
      <c r="A235" s="56" t="s">
        <v>151</v>
      </c>
      <c r="B235" s="61"/>
      <c r="C235" s="61"/>
      <c r="D235" s="61"/>
      <c r="E235" s="61"/>
      <c r="F235" s="46"/>
      <c r="G235" s="61"/>
      <c r="H235" s="61"/>
      <c r="I235" s="38"/>
      <c r="J235" s="39"/>
      <c r="K235" s="39"/>
      <c r="L235" s="39"/>
      <c r="M235" s="39"/>
      <c r="N235" s="39" t="s">
        <v>39</v>
      </c>
      <c r="O235" s="39"/>
      <c r="P235" s="39"/>
      <c r="Q235" s="116"/>
      <c r="R235" s="53">
        <v>3000</v>
      </c>
      <c r="S235" s="54">
        <f t="shared" si="72"/>
        <v>0</v>
      </c>
      <c r="T235" s="55">
        <f t="shared" si="66"/>
        <v>66</v>
      </c>
      <c r="V235" s="56" t="s">
        <v>151</v>
      </c>
      <c r="W235" s="61"/>
      <c r="X235" s="61"/>
      <c r="Y235" s="61"/>
      <c r="Z235" s="61"/>
      <c r="AA235" s="46"/>
      <c r="AB235" s="61"/>
      <c r="AC235" s="61"/>
      <c r="AD235" s="38"/>
      <c r="AE235" s="39"/>
      <c r="AF235" s="39"/>
      <c r="AG235" s="39"/>
      <c r="AH235" s="39"/>
      <c r="AI235" s="39" t="s">
        <v>39</v>
      </c>
      <c r="AJ235" s="39"/>
      <c r="AK235" s="39"/>
      <c r="AL235" s="116"/>
      <c r="AM235" s="53">
        <v>3000</v>
      </c>
      <c r="AN235" s="54">
        <f t="shared" si="73"/>
        <v>0</v>
      </c>
      <c r="AO235" s="55">
        <f t="shared" si="67"/>
        <v>66</v>
      </c>
      <c r="AP235" s="56" t="s">
        <v>151</v>
      </c>
      <c r="AQ235" s="61"/>
      <c r="AR235" s="61"/>
      <c r="AS235" s="61"/>
      <c r="AT235" s="61"/>
      <c r="AU235" s="46"/>
      <c r="AV235" s="61"/>
      <c r="AW235" s="61"/>
      <c r="AX235" s="38"/>
      <c r="AY235" s="39"/>
      <c r="AZ235" s="39"/>
      <c r="BA235" s="39"/>
      <c r="BB235" s="39"/>
      <c r="BC235" s="39" t="s">
        <v>39</v>
      </c>
      <c r="BD235" s="39"/>
      <c r="BE235" s="39"/>
      <c r="BF235" s="116"/>
      <c r="BG235" s="53">
        <v>3000</v>
      </c>
      <c r="BH235" s="54">
        <f t="shared" si="74"/>
        <v>0</v>
      </c>
      <c r="BI235" s="55">
        <f t="shared" si="68"/>
        <v>66</v>
      </c>
      <c r="BJ235" s="56" t="s">
        <v>151</v>
      </c>
      <c r="BK235" s="61"/>
      <c r="BL235" s="61"/>
      <c r="BM235" s="61"/>
      <c r="BN235" s="61"/>
      <c r="BO235" s="46"/>
      <c r="BP235" s="61"/>
      <c r="BQ235" s="61"/>
      <c r="BR235" s="38"/>
      <c r="BS235" s="39"/>
      <c r="BT235" s="39"/>
      <c r="BU235" s="39"/>
      <c r="BV235" s="39"/>
      <c r="BW235" s="39" t="s">
        <v>39</v>
      </c>
      <c r="BX235" s="39"/>
      <c r="BY235" s="39"/>
      <c r="BZ235" s="116"/>
      <c r="CA235" s="53">
        <v>3000</v>
      </c>
      <c r="CB235" s="54">
        <f t="shared" si="75"/>
        <v>0</v>
      </c>
      <c r="CC235" s="55">
        <f t="shared" si="69"/>
        <v>66</v>
      </c>
      <c r="CD235" s="56" t="s">
        <v>151</v>
      </c>
      <c r="CE235" s="61"/>
      <c r="CF235" s="61"/>
      <c r="CG235" s="61"/>
      <c r="CH235" s="61"/>
      <c r="CI235" s="46"/>
      <c r="CJ235" s="61"/>
      <c r="CK235" s="61"/>
      <c r="CL235" s="38"/>
      <c r="CM235" s="39"/>
      <c r="CN235" s="39"/>
      <c r="CO235" s="39"/>
      <c r="CP235" s="39"/>
      <c r="CQ235" s="39" t="s">
        <v>39</v>
      </c>
      <c r="CR235" s="39"/>
      <c r="CS235" s="39"/>
      <c r="CT235" s="116"/>
      <c r="CU235" s="53">
        <v>3000</v>
      </c>
      <c r="CV235" s="54">
        <f t="shared" si="76"/>
        <v>0</v>
      </c>
      <c r="CW235" s="55">
        <f t="shared" si="70"/>
        <v>66</v>
      </c>
      <c r="CX235" s="56" t="s">
        <v>151</v>
      </c>
      <c r="CY235" s="61"/>
      <c r="CZ235" s="61"/>
      <c r="DA235" s="61"/>
      <c r="DB235" s="61"/>
      <c r="DC235" s="46"/>
      <c r="DD235" s="61"/>
      <c r="DE235" s="61"/>
      <c r="DF235" s="38"/>
      <c r="DG235" s="39"/>
      <c r="DH235" s="39"/>
      <c r="DI235" s="39"/>
      <c r="DJ235" s="39"/>
      <c r="DK235" s="39" t="s">
        <v>39</v>
      </c>
      <c r="DL235" s="39"/>
      <c r="DM235" s="39"/>
      <c r="DN235" s="116"/>
      <c r="DO235" s="53">
        <v>3000</v>
      </c>
      <c r="DP235" s="54">
        <f t="shared" si="77"/>
        <v>0</v>
      </c>
      <c r="DQ235" s="55">
        <f t="shared" si="71"/>
        <v>66</v>
      </c>
    </row>
    <row r="236" spans="1:121" ht="15">
      <c r="A236" s="56" t="s">
        <v>61</v>
      </c>
      <c r="B236" s="61"/>
      <c r="C236" s="61"/>
      <c r="D236" s="61"/>
      <c r="E236" s="61"/>
      <c r="F236" s="46"/>
      <c r="G236" s="61"/>
      <c r="H236" s="61"/>
      <c r="I236" s="38"/>
      <c r="J236" s="39"/>
      <c r="K236" s="39"/>
      <c r="L236" s="39"/>
      <c r="M236" s="39"/>
      <c r="N236" s="39" t="s">
        <v>39</v>
      </c>
      <c r="O236" s="39"/>
      <c r="P236" s="39"/>
      <c r="Q236" s="116"/>
      <c r="R236" s="53"/>
      <c r="S236" s="54">
        <f t="shared" si="72"/>
        <v>0</v>
      </c>
      <c r="T236" s="55">
        <v>0</v>
      </c>
      <c r="V236" s="56" t="s">
        <v>61</v>
      </c>
      <c r="W236" s="61"/>
      <c r="X236" s="61"/>
      <c r="Y236" s="61"/>
      <c r="Z236" s="61"/>
      <c r="AA236" s="46"/>
      <c r="AB236" s="61"/>
      <c r="AC236" s="61"/>
      <c r="AD236" s="38"/>
      <c r="AE236" s="39"/>
      <c r="AF236" s="39"/>
      <c r="AG236" s="39"/>
      <c r="AH236" s="39"/>
      <c r="AI236" s="39" t="s">
        <v>39</v>
      </c>
      <c r="AJ236" s="39"/>
      <c r="AK236" s="39"/>
      <c r="AL236" s="116"/>
      <c r="AM236" s="53"/>
      <c r="AN236" s="54">
        <f t="shared" si="73"/>
        <v>0</v>
      </c>
      <c r="AO236" s="55">
        <v>0</v>
      </c>
      <c r="AP236" s="56" t="s">
        <v>61</v>
      </c>
      <c r="AQ236" s="61"/>
      <c r="AR236" s="61"/>
      <c r="AS236" s="61"/>
      <c r="AT236" s="61"/>
      <c r="AU236" s="46"/>
      <c r="AV236" s="61"/>
      <c r="AW236" s="61"/>
      <c r="AX236" s="38"/>
      <c r="AY236" s="39"/>
      <c r="AZ236" s="39"/>
      <c r="BA236" s="39"/>
      <c r="BB236" s="39"/>
      <c r="BC236" s="39" t="s">
        <v>39</v>
      </c>
      <c r="BD236" s="39"/>
      <c r="BE236" s="39"/>
      <c r="BF236" s="116"/>
      <c r="BG236" s="53"/>
      <c r="BH236" s="54">
        <f t="shared" si="74"/>
        <v>0</v>
      </c>
      <c r="BI236" s="55">
        <v>0</v>
      </c>
      <c r="BJ236" s="56" t="s">
        <v>61</v>
      </c>
      <c r="BK236" s="61"/>
      <c r="BL236" s="61"/>
      <c r="BM236" s="61"/>
      <c r="BN236" s="61"/>
      <c r="BO236" s="46"/>
      <c r="BP236" s="61"/>
      <c r="BQ236" s="61"/>
      <c r="BR236" s="38"/>
      <c r="BS236" s="39"/>
      <c r="BT236" s="39"/>
      <c r="BU236" s="39"/>
      <c r="BV236" s="39"/>
      <c r="BW236" s="39" t="s">
        <v>39</v>
      </c>
      <c r="BX236" s="39"/>
      <c r="BY236" s="39"/>
      <c r="BZ236" s="116"/>
      <c r="CA236" s="53"/>
      <c r="CB236" s="54">
        <f t="shared" si="75"/>
        <v>0</v>
      </c>
      <c r="CC236" s="55">
        <v>0</v>
      </c>
      <c r="CD236" s="56" t="s">
        <v>61</v>
      </c>
      <c r="CE236" s="61"/>
      <c r="CF236" s="61"/>
      <c r="CG236" s="61"/>
      <c r="CH236" s="61"/>
      <c r="CI236" s="46"/>
      <c r="CJ236" s="61"/>
      <c r="CK236" s="61"/>
      <c r="CL236" s="38"/>
      <c r="CM236" s="39"/>
      <c r="CN236" s="39"/>
      <c r="CO236" s="39"/>
      <c r="CP236" s="39"/>
      <c r="CQ236" s="39" t="s">
        <v>39</v>
      </c>
      <c r="CR236" s="39"/>
      <c r="CS236" s="39"/>
      <c r="CT236" s="116"/>
      <c r="CU236" s="53"/>
      <c r="CV236" s="54">
        <f t="shared" si="76"/>
        <v>0</v>
      </c>
      <c r="CW236" s="55">
        <v>0</v>
      </c>
      <c r="CX236" s="56" t="s">
        <v>61</v>
      </c>
      <c r="CY236" s="61"/>
      <c r="CZ236" s="61"/>
      <c r="DA236" s="61"/>
      <c r="DB236" s="61"/>
      <c r="DC236" s="46"/>
      <c r="DD236" s="61"/>
      <c r="DE236" s="61"/>
      <c r="DF236" s="38"/>
      <c r="DG236" s="39"/>
      <c r="DH236" s="39"/>
      <c r="DI236" s="39"/>
      <c r="DJ236" s="39"/>
      <c r="DK236" s="39" t="s">
        <v>39</v>
      </c>
      <c r="DL236" s="39"/>
      <c r="DM236" s="39"/>
      <c r="DN236" s="116"/>
      <c r="DO236" s="53"/>
      <c r="DP236" s="54">
        <f t="shared" si="77"/>
        <v>0</v>
      </c>
      <c r="DQ236" s="55">
        <v>0</v>
      </c>
    </row>
    <row r="237" spans="1:121" ht="15">
      <c r="A237" s="56"/>
      <c r="B237" s="61"/>
      <c r="C237" s="61"/>
      <c r="D237" s="61"/>
      <c r="E237" s="61"/>
      <c r="F237" s="46"/>
      <c r="G237" s="61"/>
      <c r="H237" s="61"/>
      <c r="I237" s="38"/>
      <c r="J237" s="39"/>
      <c r="K237" s="39"/>
      <c r="L237" s="39"/>
      <c r="M237" s="39"/>
      <c r="N237" s="39"/>
      <c r="O237" s="39"/>
      <c r="P237" s="39"/>
      <c r="Q237" s="116"/>
      <c r="R237" s="53"/>
      <c r="S237" s="54">
        <f>COUNTIF(S119:S235,"&lt;0")</f>
        <v>9</v>
      </c>
      <c r="T237" s="55">
        <f t="shared" ref="T237" si="78">S237+T236</f>
        <v>9</v>
      </c>
      <c r="V237" s="56"/>
      <c r="W237" s="61"/>
      <c r="X237" s="61"/>
      <c r="Y237" s="61"/>
      <c r="Z237" s="61"/>
      <c r="AA237" s="46"/>
      <c r="AB237" s="61"/>
      <c r="AC237" s="61"/>
      <c r="AD237" s="38"/>
      <c r="AE237" s="39"/>
      <c r="AF237" s="39"/>
      <c r="AG237" s="39"/>
      <c r="AH237" s="39"/>
      <c r="AI237" s="39"/>
      <c r="AJ237" s="39"/>
      <c r="AK237" s="39"/>
      <c r="AL237" s="116"/>
      <c r="AM237" s="53"/>
      <c r="AN237" s="54">
        <f>COUNTIF(AN119:AN235,"&lt;0")</f>
        <v>9</v>
      </c>
      <c r="AO237" s="55">
        <f t="shared" ref="AO237" si="79">AN237+AO236</f>
        <v>9</v>
      </c>
      <c r="AP237" s="56"/>
      <c r="AQ237" s="61"/>
      <c r="AR237" s="61"/>
      <c r="AS237" s="61"/>
      <c r="AT237" s="61"/>
      <c r="AU237" s="46"/>
      <c r="AV237" s="61"/>
      <c r="AW237" s="61"/>
      <c r="AX237" s="38"/>
      <c r="AY237" s="39"/>
      <c r="AZ237" s="39"/>
      <c r="BA237" s="39"/>
      <c r="BB237" s="39"/>
      <c r="BC237" s="39"/>
      <c r="BD237" s="39"/>
      <c r="BE237" s="39"/>
      <c r="BF237" s="116"/>
      <c r="BG237" s="53"/>
      <c r="BH237" s="54">
        <f>COUNTIF(BH119:BH235,"&lt;0")</f>
        <v>9</v>
      </c>
      <c r="BI237" s="55">
        <f t="shared" ref="BI237" si="80">BH237+BI236</f>
        <v>9</v>
      </c>
      <c r="BJ237" s="56"/>
      <c r="BK237" s="61"/>
      <c r="BL237" s="61"/>
      <c r="BM237" s="61"/>
      <c r="BN237" s="61"/>
      <c r="BO237" s="46"/>
      <c r="BP237" s="61"/>
      <c r="BQ237" s="61"/>
      <c r="BR237" s="38"/>
      <c r="BS237" s="39"/>
      <c r="BT237" s="39"/>
      <c r="BU237" s="39"/>
      <c r="BV237" s="39"/>
      <c r="BW237" s="39"/>
      <c r="BX237" s="39"/>
      <c r="BY237" s="39"/>
      <c r="BZ237" s="116"/>
      <c r="CA237" s="53"/>
      <c r="CB237" s="54">
        <f>COUNTIF(CB119:CB235,"&lt;0")</f>
        <v>9</v>
      </c>
      <c r="CC237" s="55">
        <f t="shared" ref="CC237" si="81">CB237+CC236</f>
        <v>9</v>
      </c>
      <c r="CD237" s="56"/>
      <c r="CE237" s="61"/>
      <c r="CF237" s="61"/>
      <c r="CG237" s="61"/>
      <c r="CH237" s="61"/>
      <c r="CI237" s="46"/>
      <c r="CJ237" s="61"/>
      <c r="CK237" s="61"/>
      <c r="CL237" s="38"/>
      <c r="CM237" s="39"/>
      <c r="CN237" s="39"/>
      <c r="CO237" s="39"/>
      <c r="CP237" s="39"/>
      <c r="CQ237" s="39"/>
      <c r="CR237" s="39"/>
      <c r="CS237" s="39"/>
      <c r="CT237" s="116"/>
      <c r="CU237" s="53"/>
      <c r="CV237" s="54">
        <f>COUNTIF(CV119:CV235,"&lt;0")</f>
        <v>9</v>
      </c>
      <c r="CW237" s="55">
        <f t="shared" ref="CW237" si="82">CV237+CW236</f>
        <v>9</v>
      </c>
      <c r="CX237" s="56"/>
      <c r="CY237" s="61"/>
      <c r="CZ237" s="61"/>
      <c r="DA237" s="61"/>
      <c r="DB237" s="61"/>
      <c r="DC237" s="46"/>
      <c r="DD237" s="61"/>
      <c r="DE237" s="61"/>
      <c r="DF237" s="38"/>
      <c r="DG237" s="39"/>
      <c r="DH237" s="39"/>
      <c r="DI237" s="39"/>
      <c r="DJ237" s="39"/>
      <c r="DK237" s="39"/>
      <c r="DL237" s="39"/>
      <c r="DM237" s="39"/>
      <c r="DN237" s="116"/>
      <c r="DO237" s="53"/>
      <c r="DP237" s="54">
        <f>COUNTIF(DP119:DP235,"&lt;0")</f>
        <v>13</v>
      </c>
      <c r="DQ237" s="55">
        <f t="shared" ref="DQ237" si="83">DP237+DQ236</f>
        <v>13</v>
      </c>
    </row>
    <row r="238" spans="1:121" ht="15">
      <c r="A238" s="56"/>
      <c r="B238" s="61"/>
      <c r="C238" s="61"/>
      <c r="D238" s="61"/>
      <c r="E238" s="61"/>
      <c r="F238" s="46"/>
      <c r="G238" s="61"/>
      <c r="H238" s="61"/>
      <c r="I238" s="38"/>
      <c r="J238" s="39"/>
      <c r="K238" s="39"/>
      <c r="L238" s="39"/>
      <c r="M238" s="39"/>
      <c r="N238" s="39"/>
      <c r="O238" s="39"/>
      <c r="P238" s="39"/>
      <c r="Q238" s="116"/>
      <c r="R238" s="53"/>
      <c r="S238" s="54">
        <f t="shared" ref="S238" si="84">Q238</f>
        <v>0</v>
      </c>
      <c r="T238" s="55">
        <v>0</v>
      </c>
      <c r="V238" s="56"/>
      <c r="W238" s="61"/>
      <c r="X238" s="61"/>
      <c r="Y238" s="61"/>
      <c r="Z238" s="61"/>
      <c r="AA238" s="46"/>
      <c r="AB238" s="61"/>
      <c r="AC238" s="61"/>
      <c r="AD238" s="38"/>
      <c r="AE238" s="39"/>
      <c r="AF238" s="39"/>
      <c r="AG238" s="39"/>
      <c r="AH238" s="39"/>
      <c r="AI238" s="39"/>
      <c r="AJ238" s="39"/>
      <c r="AK238" s="39"/>
      <c r="AL238" s="116"/>
      <c r="AM238" s="53"/>
      <c r="AN238" s="54">
        <f t="shared" ref="AN238" si="85">AL238</f>
        <v>0</v>
      </c>
      <c r="AO238" s="55">
        <v>0</v>
      </c>
      <c r="AP238" s="56"/>
      <c r="AQ238" s="61"/>
      <c r="AR238" s="61"/>
      <c r="AS238" s="61"/>
      <c r="AT238" s="61"/>
      <c r="AU238" s="46"/>
      <c r="AV238" s="61"/>
      <c r="AW238" s="61"/>
      <c r="AX238" s="38"/>
      <c r="AY238" s="39"/>
      <c r="AZ238" s="39"/>
      <c r="BA238" s="39"/>
      <c r="BB238" s="39"/>
      <c r="BC238" s="39"/>
      <c r="BD238" s="39"/>
      <c r="BE238" s="39"/>
      <c r="BF238" s="116"/>
      <c r="BG238" s="53"/>
      <c r="BH238" s="54">
        <f t="shared" ref="BH238" si="86">BF238</f>
        <v>0</v>
      </c>
      <c r="BI238" s="55">
        <v>0</v>
      </c>
      <c r="BJ238" s="56"/>
      <c r="BK238" s="61"/>
      <c r="BL238" s="61"/>
      <c r="BM238" s="61"/>
      <c r="BN238" s="61"/>
      <c r="BO238" s="46"/>
      <c r="BP238" s="61"/>
      <c r="BQ238" s="61"/>
      <c r="BR238" s="38"/>
      <c r="BS238" s="39"/>
      <c r="BT238" s="39"/>
      <c r="BU238" s="39"/>
      <c r="BV238" s="39"/>
      <c r="BW238" s="39"/>
      <c r="BX238" s="39"/>
      <c r="BY238" s="39"/>
      <c r="BZ238" s="116"/>
      <c r="CA238" s="53"/>
      <c r="CB238" s="54">
        <f t="shared" ref="CB238" si="87">BZ238</f>
        <v>0</v>
      </c>
      <c r="CC238" s="55">
        <v>0</v>
      </c>
      <c r="CD238" s="56"/>
      <c r="CE238" s="61"/>
      <c r="CF238" s="61"/>
      <c r="CG238" s="61"/>
      <c r="CH238" s="61"/>
      <c r="CI238" s="46"/>
      <c r="CJ238" s="61"/>
      <c r="CK238" s="61"/>
      <c r="CL238" s="38"/>
      <c r="CM238" s="39"/>
      <c r="CN238" s="39"/>
      <c r="CO238" s="39"/>
      <c r="CP238" s="39"/>
      <c r="CQ238" s="39"/>
      <c r="CR238" s="39"/>
      <c r="CS238" s="39"/>
      <c r="CT238" s="116"/>
      <c r="CU238" s="53"/>
      <c r="CV238" s="54">
        <f t="shared" ref="CV238" si="88">CT238</f>
        <v>0</v>
      </c>
      <c r="CW238" s="55">
        <v>0</v>
      </c>
      <c r="CX238" s="56"/>
      <c r="CY238" s="61"/>
      <c r="CZ238" s="61"/>
      <c r="DA238" s="61"/>
      <c r="DB238" s="61"/>
      <c r="DC238" s="46"/>
      <c r="DD238" s="61"/>
      <c r="DE238" s="61"/>
      <c r="DF238" s="38"/>
      <c r="DG238" s="39"/>
      <c r="DH238" s="39"/>
      <c r="DI238" s="39"/>
      <c r="DJ238" s="39"/>
      <c r="DK238" s="39"/>
      <c r="DL238" s="39"/>
      <c r="DM238" s="39"/>
      <c r="DN238" s="116"/>
      <c r="DO238" s="53"/>
      <c r="DP238" s="54">
        <f t="shared" ref="DP238" si="89">DN238</f>
        <v>0</v>
      </c>
      <c r="DQ238" s="55">
        <v>0</v>
      </c>
    </row>
  </sheetData>
  <sheetProtection selectLockedCells="1" selectUnlockedCells="1"/>
  <mergeCells count="156">
    <mergeCell ref="CM166:CP166"/>
    <mergeCell ref="CQ159:CT159"/>
    <mergeCell ref="CM162:CP162"/>
    <mergeCell ref="CM163:CP163"/>
    <mergeCell ref="CM164:CP164"/>
    <mergeCell ref="CM165:CP165"/>
    <mergeCell ref="CM114:CQ114"/>
    <mergeCell ref="CM115:CQ115"/>
    <mergeCell ref="CD117:CU117"/>
    <mergeCell ref="CS152:CT152"/>
    <mergeCell ref="CS153:CT153"/>
    <mergeCell ref="CQ155:CT155"/>
    <mergeCell ref="CQ156:CT156"/>
    <mergeCell ref="CQ157:CT157"/>
    <mergeCell ref="CQ158:CT158"/>
    <mergeCell ref="A1:R1"/>
    <mergeCell ref="B7:D7"/>
    <mergeCell ref="B8:D8"/>
    <mergeCell ref="C9:D9"/>
    <mergeCell ref="C11:D11"/>
    <mergeCell ref="B20:J20"/>
    <mergeCell ref="B21:J21"/>
    <mergeCell ref="B22:J22"/>
    <mergeCell ref="J111:N111"/>
    <mergeCell ref="CD1:CU1"/>
    <mergeCell ref="CE7:CG7"/>
    <mergeCell ref="CE8:CG8"/>
    <mergeCell ref="CF9:CG9"/>
    <mergeCell ref="CF11:CG11"/>
    <mergeCell ref="CE20:CM20"/>
    <mergeCell ref="CE21:CM21"/>
    <mergeCell ref="CE22:CM22"/>
    <mergeCell ref="CM111:CQ111"/>
    <mergeCell ref="J166:M166"/>
    <mergeCell ref="CX1:DO1"/>
    <mergeCell ref="CY7:DA7"/>
    <mergeCell ref="CY8:DA8"/>
    <mergeCell ref="CZ9:DA9"/>
    <mergeCell ref="CZ11:DA11"/>
    <mergeCell ref="CY20:DG20"/>
    <mergeCell ref="CY21:DG21"/>
    <mergeCell ref="CY22:DG22"/>
    <mergeCell ref="N157:Q157"/>
    <mergeCell ref="N158:Q158"/>
    <mergeCell ref="N159:Q159"/>
    <mergeCell ref="J162:M162"/>
    <mergeCell ref="J163:M163"/>
    <mergeCell ref="J164:M164"/>
    <mergeCell ref="J115:N115"/>
    <mergeCell ref="A117:R117"/>
    <mergeCell ref="P152:Q152"/>
    <mergeCell ref="P153:Q153"/>
    <mergeCell ref="N155:Q155"/>
    <mergeCell ref="N156:Q156"/>
    <mergeCell ref="J114:N114"/>
    <mergeCell ref="J112:N112"/>
    <mergeCell ref="J113:N113"/>
    <mergeCell ref="DG111:DK111"/>
    <mergeCell ref="DG112:DK112"/>
    <mergeCell ref="DG113:DK113"/>
    <mergeCell ref="DG114:DK114"/>
    <mergeCell ref="DG115:DK115"/>
    <mergeCell ref="BW159:BZ159"/>
    <mergeCell ref="BS162:BV162"/>
    <mergeCell ref="CX117:DO117"/>
    <mergeCell ref="J165:M165"/>
    <mergeCell ref="CM112:CQ112"/>
    <mergeCell ref="CM113:CQ113"/>
    <mergeCell ref="BS111:BW111"/>
    <mergeCell ref="BS112:BW112"/>
    <mergeCell ref="BS163:BV163"/>
    <mergeCell ref="BS164:BV164"/>
    <mergeCell ref="BS165:BV165"/>
    <mergeCell ref="BY153:BZ153"/>
    <mergeCell ref="BW155:BZ155"/>
    <mergeCell ref="BW156:BZ156"/>
    <mergeCell ref="BW157:BZ157"/>
    <mergeCell ref="BW158:BZ158"/>
    <mergeCell ref="AE165:AH165"/>
    <mergeCell ref="AK153:AL153"/>
    <mergeCell ref="AI155:AL155"/>
    <mergeCell ref="DG166:DJ166"/>
    <mergeCell ref="DM152:DN152"/>
    <mergeCell ref="DM153:DN153"/>
    <mergeCell ref="DK155:DN155"/>
    <mergeCell ref="DK156:DN156"/>
    <mergeCell ref="DK157:DN157"/>
    <mergeCell ref="DK158:DN158"/>
    <mergeCell ref="DK159:DN159"/>
    <mergeCell ref="DG162:DJ162"/>
    <mergeCell ref="DG163:DJ163"/>
    <mergeCell ref="DG164:DJ164"/>
    <mergeCell ref="DG165:DJ165"/>
    <mergeCell ref="BJ1:CA1"/>
    <mergeCell ref="BK7:BM7"/>
    <mergeCell ref="BK8:BM8"/>
    <mergeCell ref="BL9:BM9"/>
    <mergeCell ref="BL11:BM11"/>
    <mergeCell ref="BK20:BS20"/>
    <mergeCell ref="BK21:BS21"/>
    <mergeCell ref="BK22:BS22"/>
    <mergeCell ref="BC159:BF159"/>
    <mergeCell ref="AP1:BG1"/>
    <mergeCell ref="AQ7:AS7"/>
    <mergeCell ref="AQ8:AS8"/>
    <mergeCell ref="AR9:AS9"/>
    <mergeCell ref="AR11:AS11"/>
    <mergeCell ref="AQ20:AY20"/>
    <mergeCell ref="AQ21:AY21"/>
    <mergeCell ref="AQ22:AY22"/>
    <mergeCell ref="AY111:BC111"/>
    <mergeCell ref="AY112:BC112"/>
    <mergeCell ref="AY113:BC113"/>
    <mergeCell ref="AY114:BC114"/>
    <mergeCell ref="AY115:BC115"/>
    <mergeCell ref="AP117:BG117"/>
    <mergeCell ref="BE152:BF152"/>
    <mergeCell ref="BJ117:CA117"/>
    <mergeCell ref="BY152:BZ152"/>
    <mergeCell ref="AY162:BB162"/>
    <mergeCell ref="AY163:BB163"/>
    <mergeCell ref="AI159:AL159"/>
    <mergeCell ref="AE162:AH162"/>
    <mergeCell ref="AY164:BB164"/>
    <mergeCell ref="AY165:BB165"/>
    <mergeCell ref="BE153:BF153"/>
    <mergeCell ref="BC155:BF155"/>
    <mergeCell ref="BC156:BF156"/>
    <mergeCell ref="BC157:BF157"/>
    <mergeCell ref="BC158:BF158"/>
    <mergeCell ref="AE163:AH163"/>
    <mergeCell ref="AE164:AH164"/>
    <mergeCell ref="BS113:BW113"/>
    <mergeCell ref="BS114:BW114"/>
    <mergeCell ref="AI156:AL156"/>
    <mergeCell ref="AI157:AL157"/>
    <mergeCell ref="AI158:AL158"/>
    <mergeCell ref="AY166:BB166"/>
    <mergeCell ref="V1:AM1"/>
    <mergeCell ref="W7:Y7"/>
    <mergeCell ref="W8:Y8"/>
    <mergeCell ref="X9:Y9"/>
    <mergeCell ref="X11:Y11"/>
    <mergeCell ref="W20:AE20"/>
    <mergeCell ref="W21:AE21"/>
    <mergeCell ref="W22:AE22"/>
    <mergeCell ref="AE111:AI111"/>
    <mergeCell ref="AE112:AI112"/>
    <mergeCell ref="AE113:AI113"/>
    <mergeCell ref="AE114:AI114"/>
    <mergeCell ref="AE115:AI115"/>
    <mergeCell ref="V117:AM117"/>
    <mergeCell ref="AK152:AL152"/>
    <mergeCell ref="AE166:AH166"/>
    <mergeCell ref="BS166:BV166"/>
    <mergeCell ref="BS115:BW115"/>
  </mergeCells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2013-08-01T13:20:33Z</dcterms:created>
  <dcterms:modified xsi:type="dcterms:W3CDTF">2020-04-08T00:19:59Z</dcterms:modified>
</cp:coreProperties>
</file>