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198"/>
  </bookViews>
  <sheets>
    <sheet name="Feuille1" sheetId="1" r:id="rId1"/>
    <sheet name="Feuille2" sheetId="2" r:id="rId2"/>
    <sheet name="Feuille3" sheetId="3" r:id="rId3"/>
  </sheets>
  <calcPr calcId="125725"/>
</workbook>
</file>

<file path=xl/calcChain.xml><?xml version="1.0" encoding="utf-8"?>
<calcChain xmlns="http://schemas.openxmlformats.org/spreadsheetml/2006/main">
  <c r="D16" i="1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8"/>
  <c r="D9"/>
  <c r="D10"/>
  <c r="D11"/>
  <c r="D12"/>
  <c r="D13"/>
  <c r="D14"/>
  <c r="D15"/>
  <c r="D7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5"/>
  <c r="C4"/>
  <c r="C5"/>
  <c r="O5"/>
  <c r="G5"/>
  <c r="H5"/>
  <c r="C6"/>
  <c r="O6"/>
  <c r="G6"/>
  <c r="C7"/>
  <c r="G7"/>
  <c r="C8"/>
  <c r="Q8"/>
  <c r="G8"/>
  <c r="C9"/>
  <c r="G9"/>
  <c r="C10"/>
  <c r="G10"/>
  <c r="C11"/>
  <c r="G11"/>
  <c r="C12"/>
  <c r="G12"/>
  <c r="C13"/>
  <c r="G13"/>
  <c r="C14"/>
  <c r="G14"/>
  <c r="C15"/>
  <c r="G15"/>
  <c r="C16"/>
  <c r="G16"/>
  <c r="C17"/>
  <c r="G17"/>
  <c r="C18"/>
  <c r="G18"/>
  <c r="C19"/>
  <c r="G19"/>
  <c r="C20"/>
  <c r="G20"/>
  <c r="C21"/>
  <c r="G21"/>
  <c r="C22"/>
  <c r="Q22"/>
  <c r="G22"/>
  <c r="C23"/>
  <c r="Q23"/>
  <c r="G23"/>
  <c r="C24"/>
  <c r="G24"/>
  <c r="C25"/>
  <c r="G25"/>
  <c r="C26"/>
  <c r="Q26"/>
  <c r="G26"/>
  <c r="C27"/>
  <c r="Q27"/>
  <c r="G27"/>
  <c r="C28"/>
  <c r="G28"/>
  <c r="C29"/>
  <c r="G29"/>
  <c r="C30"/>
  <c r="G30"/>
  <c r="C31"/>
  <c r="Q31"/>
  <c r="G31"/>
  <c r="C32"/>
  <c r="G32"/>
  <c r="C33"/>
  <c r="G33"/>
  <c r="C34"/>
  <c r="G34"/>
  <c r="C35"/>
  <c r="G35"/>
  <c r="C36"/>
  <c r="Q36"/>
  <c r="G36"/>
  <c r="C37"/>
  <c r="Q37"/>
  <c r="G37"/>
  <c r="C38"/>
  <c r="Q38"/>
  <c r="G38"/>
  <c r="C39"/>
  <c r="G39"/>
  <c r="C40"/>
  <c r="Q40"/>
  <c r="G40"/>
  <c r="C41"/>
  <c r="Q41"/>
  <c r="G41"/>
  <c r="C42"/>
  <c r="P42"/>
  <c r="G42"/>
  <c r="C43"/>
  <c r="P43"/>
  <c r="G43"/>
  <c r="C44"/>
  <c r="Q44"/>
  <c r="G44"/>
  <c r="C45"/>
  <c r="G45"/>
  <c r="C46"/>
  <c r="P46"/>
  <c r="G46"/>
  <c r="C47"/>
  <c r="P47"/>
  <c r="G47"/>
  <c r="C48"/>
  <c r="Q48"/>
  <c r="G48"/>
  <c r="C49"/>
  <c r="Q49"/>
  <c r="G49"/>
  <c r="C50"/>
  <c r="P50"/>
  <c r="G50"/>
  <c r="C51"/>
  <c r="G51"/>
  <c r="C52"/>
  <c r="Q52"/>
  <c r="G52"/>
  <c r="C53"/>
  <c r="Q53"/>
  <c r="G53"/>
  <c r="C54"/>
  <c r="P54"/>
  <c r="G54"/>
  <c r="C55"/>
  <c r="P55"/>
  <c r="G55"/>
  <c r="C56"/>
  <c r="G56"/>
  <c r="C57"/>
  <c r="O57"/>
  <c r="G57"/>
  <c r="C58"/>
  <c r="P58"/>
  <c r="G58"/>
  <c r="C59"/>
  <c r="G59"/>
  <c r="C60"/>
  <c r="G60"/>
  <c r="C61"/>
  <c r="G61"/>
  <c r="C62"/>
  <c r="O62"/>
  <c r="G62"/>
  <c r="C63"/>
  <c r="G63"/>
  <c r="C64"/>
  <c r="G64"/>
  <c r="C65"/>
  <c r="G65"/>
  <c r="C66"/>
  <c r="G66"/>
  <c r="C67"/>
  <c r="G67"/>
  <c r="C68"/>
  <c r="P68"/>
  <c r="G68"/>
  <c r="C69"/>
  <c r="P69"/>
  <c r="G69"/>
  <c r="C70"/>
  <c r="P70"/>
  <c r="G70"/>
  <c r="C71"/>
  <c r="P71"/>
  <c r="G71"/>
  <c r="C72"/>
  <c r="Q72"/>
  <c r="G72"/>
  <c r="C73"/>
  <c r="Q73"/>
  <c r="G73"/>
  <c r="C74"/>
  <c r="Q74"/>
  <c r="G74"/>
  <c r="C75"/>
  <c r="G75"/>
  <c r="C76"/>
  <c r="P76"/>
  <c r="G76"/>
  <c r="C77"/>
  <c r="G77"/>
  <c r="C78"/>
  <c r="Q78"/>
  <c r="G78"/>
  <c r="C79"/>
  <c r="Q79"/>
  <c r="G79"/>
  <c r="C80"/>
  <c r="Q80"/>
  <c r="G80"/>
  <c r="C81"/>
  <c r="G81"/>
  <c r="C82"/>
  <c r="G82"/>
  <c r="C83"/>
  <c r="G83"/>
  <c r="C84"/>
  <c r="Q84"/>
  <c r="G84"/>
  <c r="C85"/>
  <c r="Q85"/>
  <c r="G85"/>
  <c r="C86"/>
  <c r="G86"/>
  <c r="C87"/>
  <c r="P87"/>
  <c r="G87"/>
  <c r="C88"/>
  <c r="Q88"/>
  <c r="G88"/>
  <c r="C89"/>
  <c r="G89"/>
  <c r="C90"/>
  <c r="P90"/>
  <c r="G90"/>
  <c r="C91"/>
  <c r="P91"/>
  <c r="G91"/>
  <c r="C92"/>
  <c r="Q92"/>
  <c r="G92"/>
  <c r="C93"/>
  <c r="G93"/>
  <c r="C94"/>
  <c r="P94"/>
  <c r="G94"/>
  <c r="C95"/>
  <c r="P95"/>
  <c r="G95"/>
  <c r="C96"/>
  <c r="G96"/>
  <c r="C97"/>
  <c r="Q97"/>
  <c r="G97"/>
  <c r="C98"/>
  <c r="O98"/>
  <c r="G98"/>
  <c r="C99"/>
  <c r="P99"/>
  <c r="G99"/>
  <c r="C100"/>
  <c r="G100"/>
  <c r="C101"/>
  <c r="P101"/>
  <c r="G101"/>
  <c r="C102"/>
  <c r="P102"/>
  <c r="G102"/>
  <c r="C103"/>
  <c r="P103"/>
  <c r="G103"/>
  <c r="C104"/>
  <c r="G104"/>
  <c r="C105"/>
  <c r="G105"/>
  <c r="C106"/>
  <c r="G106"/>
  <c r="C107"/>
  <c r="G107"/>
  <c r="C108"/>
  <c r="G108"/>
  <c r="C109"/>
  <c r="G109"/>
  <c r="C110"/>
  <c r="Q110"/>
  <c r="G110"/>
  <c r="C111"/>
  <c r="Q111"/>
  <c r="G111"/>
  <c r="C112"/>
  <c r="P112"/>
  <c r="G112"/>
  <c r="C113"/>
  <c r="P113"/>
  <c r="G113"/>
  <c r="C114"/>
  <c r="P114"/>
  <c r="G114"/>
  <c r="C115"/>
  <c r="G115"/>
  <c r="C116"/>
  <c r="P116"/>
  <c r="G116"/>
  <c r="C117"/>
  <c r="G117"/>
  <c r="C118"/>
  <c r="G118"/>
  <c r="C119"/>
  <c r="G119"/>
  <c r="C120"/>
  <c r="G120"/>
  <c r="C121"/>
  <c r="G121"/>
  <c r="C122"/>
  <c r="Q122"/>
  <c r="G122"/>
  <c r="C123"/>
  <c r="Q123"/>
  <c r="G123"/>
  <c r="C124"/>
  <c r="Q124"/>
  <c r="G124"/>
  <c r="C125"/>
  <c r="Q125"/>
  <c r="G125"/>
  <c r="C126"/>
  <c r="Q126"/>
  <c r="G126"/>
  <c r="C127"/>
  <c r="G127"/>
  <c r="C128"/>
  <c r="G128"/>
  <c r="C129"/>
  <c r="G129"/>
  <c r="C130"/>
  <c r="G130"/>
  <c r="C131"/>
  <c r="G131"/>
  <c r="C132"/>
  <c r="G132"/>
  <c r="C133"/>
  <c r="G133"/>
  <c r="C134"/>
  <c r="Q134"/>
  <c r="G134"/>
  <c r="C135"/>
  <c r="G135"/>
  <c r="C136"/>
  <c r="Q136"/>
  <c r="G136"/>
  <c r="C137"/>
  <c r="Q137"/>
  <c r="G137"/>
  <c r="C138"/>
  <c r="P138"/>
  <c r="G138"/>
  <c r="C139"/>
  <c r="G139"/>
  <c r="C140"/>
  <c r="Q140"/>
  <c r="G140"/>
  <c r="C141"/>
  <c r="G141"/>
  <c r="C142"/>
  <c r="P142"/>
  <c r="G142"/>
  <c r="C143"/>
  <c r="P143"/>
  <c r="G143"/>
  <c r="C144"/>
  <c r="G144"/>
  <c r="C145"/>
  <c r="P145"/>
  <c r="G145"/>
  <c r="C146"/>
  <c r="G146"/>
  <c r="C147"/>
  <c r="G147"/>
  <c r="C148"/>
  <c r="G148"/>
  <c r="C149"/>
  <c r="G149"/>
  <c r="C150"/>
  <c r="G150"/>
  <c r="C151"/>
  <c r="P151"/>
  <c r="G151"/>
  <c r="C152"/>
  <c r="G152"/>
  <c r="C153"/>
  <c r="G153"/>
  <c r="C154"/>
  <c r="G154"/>
  <c r="C155"/>
  <c r="G155"/>
  <c r="C156"/>
  <c r="P156"/>
  <c r="G156"/>
  <c r="C157"/>
  <c r="P157"/>
  <c r="G157"/>
  <c r="C158"/>
  <c r="P158"/>
  <c r="G158"/>
  <c r="C159"/>
  <c r="Q159"/>
  <c r="G159"/>
  <c r="C160"/>
  <c r="Q160"/>
  <c r="G160"/>
  <c r="C161"/>
  <c r="G161"/>
  <c r="C162"/>
  <c r="G162"/>
  <c r="C163"/>
  <c r="G163"/>
  <c r="C164"/>
  <c r="Q164"/>
  <c r="G164"/>
  <c r="C165"/>
  <c r="Q165"/>
  <c r="G165"/>
  <c r="C166"/>
  <c r="Q166"/>
  <c r="G166"/>
  <c r="C167"/>
  <c r="Q167"/>
  <c r="G167"/>
  <c r="C168"/>
  <c r="G168"/>
  <c r="C169"/>
  <c r="Q169"/>
  <c r="G169"/>
  <c r="C170"/>
  <c r="G170"/>
  <c r="C171"/>
  <c r="Q171"/>
  <c r="G171"/>
  <c r="C172"/>
  <c r="G172"/>
  <c r="C173"/>
  <c r="G173"/>
  <c r="C174"/>
  <c r="G174"/>
  <c r="C175"/>
  <c r="P175"/>
  <c r="G175"/>
  <c r="C176"/>
  <c r="P176"/>
  <c r="G176"/>
  <c r="C177"/>
  <c r="P177"/>
  <c r="G177"/>
  <c r="C178"/>
  <c r="O178"/>
  <c r="O179"/>
  <c r="G178"/>
  <c r="C179"/>
  <c r="Q179"/>
  <c r="G179"/>
  <c r="C180"/>
  <c r="Q180"/>
  <c r="Q181"/>
  <c r="G180"/>
  <c r="C181"/>
  <c r="G181"/>
  <c r="C182"/>
  <c r="O182"/>
  <c r="G182"/>
  <c r="C183"/>
  <c r="Q183"/>
  <c r="G183"/>
  <c r="C184"/>
  <c r="G184"/>
  <c r="C185"/>
  <c r="P185"/>
  <c r="G185"/>
  <c r="C186"/>
  <c r="O186"/>
  <c r="G186"/>
  <c r="C187"/>
  <c r="G187"/>
  <c r="C188"/>
  <c r="Q188"/>
  <c r="G188"/>
  <c r="C189"/>
  <c r="Q189"/>
  <c r="G189"/>
  <c r="C190"/>
  <c r="G190"/>
  <c r="C191"/>
  <c r="G191"/>
  <c r="C192"/>
  <c r="G192"/>
  <c r="C193"/>
  <c r="G193"/>
  <c r="C194"/>
  <c r="P194"/>
  <c r="G194"/>
  <c r="C195"/>
  <c r="P195"/>
  <c r="G195"/>
  <c r="C196"/>
  <c r="P196"/>
  <c r="G196"/>
  <c r="C197"/>
  <c r="P197"/>
  <c r="G197"/>
  <c r="C198"/>
  <c r="G198"/>
  <c r="C199"/>
  <c r="G199"/>
  <c r="C200"/>
  <c r="G200"/>
  <c r="C201"/>
  <c r="G201"/>
  <c r="C202"/>
  <c r="G202"/>
  <c r="C203"/>
  <c r="G203"/>
  <c r="C204"/>
  <c r="G204"/>
  <c r="C205"/>
  <c r="G205"/>
  <c r="C206"/>
  <c r="G206"/>
  <c r="C207"/>
  <c r="G207"/>
  <c r="C208"/>
  <c r="G208"/>
  <c r="C209"/>
  <c r="G209"/>
  <c r="C210"/>
  <c r="G210"/>
  <c r="C211"/>
  <c r="G211"/>
  <c r="C212"/>
  <c r="G212"/>
  <c r="C213"/>
  <c r="G213"/>
  <c r="C214"/>
  <c r="G214"/>
  <c r="C215"/>
  <c r="P215"/>
  <c r="G215"/>
  <c r="C216"/>
  <c r="G216"/>
  <c r="C217"/>
  <c r="G217"/>
  <c r="C218"/>
  <c r="G218"/>
  <c r="C219"/>
  <c r="G219"/>
  <c r="C220"/>
  <c r="G220"/>
  <c r="C221"/>
  <c r="G221"/>
  <c r="C222"/>
  <c r="G222"/>
  <c r="C223"/>
  <c r="G223"/>
  <c r="C224"/>
  <c r="G224"/>
  <c r="C225"/>
  <c r="P225"/>
  <c r="G225"/>
  <c r="C226"/>
  <c r="O226"/>
  <c r="G226"/>
  <c r="C227"/>
  <c r="O227"/>
  <c r="G227"/>
  <c r="C228"/>
  <c r="G228"/>
  <c r="C229"/>
  <c r="P229"/>
  <c r="G229"/>
  <c r="C230"/>
  <c r="G230"/>
  <c r="C231"/>
  <c r="G231"/>
  <c r="C232"/>
  <c r="G232"/>
  <c r="C233"/>
  <c r="G233"/>
  <c r="C234"/>
  <c r="G234"/>
  <c r="C235"/>
  <c r="G235"/>
  <c r="C236"/>
  <c r="G236"/>
  <c r="C237"/>
  <c r="G237"/>
  <c r="C238"/>
  <c r="G238"/>
  <c r="C239"/>
  <c r="G239"/>
  <c r="C240"/>
  <c r="G240"/>
  <c r="C241"/>
  <c r="O241"/>
  <c r="G241"/>
  <c r="C242"/>
  <c r="G242"/>
  <c r="C243"/>
  <c r="G243"/>
  <c r="C244"/>
  <c r="G244"/>
  <c r="C245"/>
  <c r="G245"/>
  <c r="C246"/>
  <c r="G246"/>
  <c r="C247"/>
  <c r="G247"/>
  <c r="C248"/>
  <c r="G248"/>
  <c r="C249"/>
  <c r="G249"/>
  <c r="C250"/>
  <c r="G250"/>
  <c r="C251"/>
  <c r="G251"/>
  <c r="C252"/>
  <c r="G252"/>
  <c r="C253"/>
  <c r="G253"/>
  <c r="C254"/>
  <c r="G254"/>
  <c r="C255"/>
  <c r="G255"/>
  <c r="C256"/>
  <c r="G256"/>
  <c r="C257"/>
  <c r="G257"/>
  <c r="C258"/>
  <c r="G258"/>
  <c r="C259"/>
  <c r="G259"/>
  <c r="C260"/>
  <c r="G260"/>
  <c r="C261"/>
  <c r="G261"/>
  <c r="C262"/>
  <c r="G262"/>
  <c r="C263"/>
  <c r="G263"/>
  <c r="C264"/>
  <c r="G264"/>
  <c r="C265"/>
  <c r="G265"/>
  <c r="C266"/>
  <c r="G266"/>
  <c r="C267"/>
  <c r="G267"/>
  <c r="C268"/>
  <c r="G268"/>
  <c r="C269"/>
  <c r="G269"/>
  <c r="C270"/>
  <c r="G270"/>
  <c r="C271"/>
  <c r="G271"/>
  <c r="C272"/>
  <c r="G272"/>
  <c r="C273"/>
  <c r="G273"/>
  <c r="C274"/>
  <c r="G274"/>
  <c r="C275"/>
  <c r="G275"/>
  <c r="C276"/>
  <c r="G276"/>
  <c r="C277"/>
  <c r="G277"/>
  <c r="C278"/>
  <c r="G278"/>
  <c r="C279"/>
  <c r="G279"/>
  <c r="C280"/>
  <c r="G280"/>
  <c r="C281"/>
  <c r="G281"/>
  <c r="C282"/>
  <c r="G282"/>
  <c r="C283"/>
  <c r="G283"/>
  <c r="C284"/>
  <c r="G284"/>
  <c r="C285"/>
  <c r="G285"/>
  <c r="C286"/>
  <c r="G286"/>
  <c r="C287"/>
  <c r="G287"/>
  <c r="C288"/>
  <c r="G288"/>
  <c r="C289"/>
  <c r="G289"/>
  <c r="C290"/>
  <c r="G290"/>
  <c r="C291"/>
  <c r="G291"/>
  <c r="C292"/>
  <c r="G292"/>
  <c r="C293"/>
  <c r="P293"/>
  <c r="G293"/>
  <c r="C294"/>
  <c r="P294"/>
  <c r="G294"/>
  <c r="C295"/>
  <c r="G295"/>
  <c r="C296"/>
  <c r="G296"/>
  <c r="C297"/>
  <c r="P297"/>
  <c r="G297"/>
  <c r="C298"/>
  <c r="O298"/>
  <c r="G298"/>
  <c r="C299"/>
  <c r="O299"/>
  <c r="G299"/>
  <c r="C300"/>
  <c r="O300"/>
  <c r="G300"/>
  <c r="C301"/>
  <c r="O301"/>
  <c r="G301"/>
  <c r="C302"/>
  <c r="G302"/>
  <c r="C303"/>
  <c r="G303"/>
  <c r="C304"/>
  <c r="G304"/>
  <c r="C305"/>
  <c r="G305"/>
  <c r="C306"/>
  <c r="G306"/>
  <c r="C307"/>
  <c r="G307"/>
  <c r="C308"/>
  <c r="G308"/>
  <c r="C309"/>
  <c r="G309"/>
  <c r="C310"/>
  <c r="G310"/>
  <c r="C311"/>
  <c r="P311"/>
  <c r="G311"/>
  <c r="C312"/>
  <c r="G312"/>
  <c r="C313"/>
  <c r="G313"/>
  <c r="C314"/>
  <c r="G314"/>
  <c r="C315"/>
  <c r="G315"/>
  <c r="C316"/>
  <c r="G316"/>
  <c r="C317"/>
  <c r="G317"/>
  <c r="C318"/>
  <c r="G318"/>
  <c r="C319"/>
  <c r="G319"/>
  <c r="C320"/>
  <c r="G320"/>
  <c r="C321"/>
  <c r="G321"/>
  <c r="C322"/>
  <c r="G322"/>
  <c r="C323"/>
  <c r="G323"/>
  <c r="C324"/>
  <c r="G324"/>
  <c r="C325"/>
  <c r="G325"/>
  <c r="C326"/>
  <c r="G326"/>
  <c r="C327"/>
  <c r="G327"/>
  <c r="C328"/>
  <c r="G328"/>
  <c r="C329"/>
  <c r="G329"/>
  <c r="C330"/>
  <c r="G330"/>
  <c r="C331"/>
  <c r="G331"/>
  <c r="C332"/>
  <c r="G332"/>
  <c r="C333"/>
  <c r="G333"/>
  <c r="C334"/>
  <c r="G334"/>
  <c r="C335"/>
  <c r="G335"/>
  <c r="C336"/>
  <c r="G336"/>
  <c r="C337"/>
  <c r="G337"/>
  <c r="C338"/>
  <c r="G338"/>
  <c r="C339"/>
  <c r="G339"/>
  <c r="C340"/>
  <c r="G340"/>
  <c r="C341"/>
  <c r="G341"/>
  <c r="C342"/>
  <c r="G342"/>
  <c r="C343"/>
  <c r="G343"/>
  <c r="C344"/>
  <c r="G344"/>
  <c r="C345"/>
  <c r="G345"/>
  <c r="C346"/>
  <c r="G346"/>
  <c r="C347"/>
  <c r="G347"/>
  <c r="C348"/>
  <c r="G348"/>
  <c r="C349"/>
  <c r="G349"/>
  <c r="C350"/>
  <c r="G350"/>
  <c r="C351"/>
  <c r="G351"/>
  <c r="C352"/>
  <c r="G352"/>
  <c r="C353"/>
  <c r="G353"/>
  <c r="C354"/>
  <c r="G354"/>
  <c r="C355"/>
  <c r="G355"/>
  <c r="C356"/>
  <c r="G356"/>
  <c r="C357"/>
  <c r="G357"/>
  <c r="C358"/>
  <c r="G358"/>
  <c r="C359"/>
  <c r="G359"/>
  <c r="C360"/>
  <c r="G360"/>
  <c r="C361"/>
  <c r="G361"/>
  <c r="C362"/>
  <c r="G362"/>
  <c r="C363"/>
  <c r="G363"/>
  <c r="C364"/>
  <c r="G364"/>
  <c r="C365"/>
  <c r="G365"/>
  <c r="C366"/>
  <c r="G366"/>
  <c r="C367"/>
  <c r="G367"/>
  <c r="C368"/>
  <c r="G368"/>
  <c r="C369"/>
  <c r="G369"/>
  <c r="C370"/>
  <c r="G370"/>
  <c r="C371"/>
  <c r="G371"/>
  <c r="C372"/>
  <c r="G372"/>
  <c r="C373"/>
  <c r="G373"/>
  <c r="C374"/>
  <c r="G374"/>
  <c r="C375"/>
  <c r="G375"/>
  <c r="C376"/>
  <c r="G376"/>
  <c r="C377"/>
  <c r="O377"/>
  <c r="G377"/>
  <c r="C378"/>
  <c r="G378"/>
  <c r="C379"/>
  <c r="G379"/>
  <c r="C380"/>
  <c r="G380"/>
  <c r="C381"/>
  <c r="G381"/>
  <c r="C382"/>
  <c r="G382"/>
  <c r="C383"/>
  <c r="G383"/>
  <c r="C384"/>
  <c r="G384"/>
  <c r="C385"/>
  <c r="G385"/>
  <c r="C386"/>
  <c r="G386"/>
  <c r="C387"/>
  <c r="G387"/>
  <c r="C388"/>
  <c r="G388"/>
  <c r="C389"/>
  <c r="G389"/>
  <c r="C390"/>
  <c r="G390"/>
  <c r="C391"/>
  <c r="G391"/>
  <c r="C392"/>
  <c r="G392"/>
  <c r="C393"/>
  <c r="G393"/>
  <c r="C394"/>
  <c r="G394"/>
  <c r="C395"/>
  <c r="G395"/>
  <c r="C396"/>
  <c r="G396"/>
  <c r="C397"/>
  <c r="G397"/>
  <c r="C398"/>
  <c r="G398"/>
  <c r="C399"/>
  <c r="G399"/>
  <c r="C400"/>
  <c r="G400"/>
  <c r="C401"/>
  <c r="G401"/>
  <c r="C402"/>
  <c r="G402"/>
  <c r="C403"/>
  <c r="G403"/>
  <c r="C404"/>
  <c r="G404"/>
  <c r="C405"/>
  <c r="G405"/>
  <c r="C406"/>
  <c r="G406"/>
  <c r="C407"/>
  <c r="G407"/>
  <c r="C408"/>
  <c r="G408"/>
  <c r="C409"/>
  <c r="G409"/>
  <c r="C410"/>
  <c r="G410"/>
  <c r="C411"/>
  <c r="G411"/>
  <c r="C412"/>
  <c r="G412"/>
  <c r="C413"/>
  <c r="G413"/>
  <c r="C414"/>
  <c r="G414"/>
  <c r="C415"/>
  <c r="G415"/>
  <c r="C416"/>
  <c r="G416"/>
  <c r="C417"/>
  <c r="G417"/>
  <c r="C418"/>
  <c r="G418"/>
  <c r="C419"/>
  <c r="G419"/>
  <c r="C420"/>
  <c r="G420"/>
  <c r="C421"/>
  <c r="G421"/>
  <c r="C422"/>
  <c r="G422"/>
  <c r="C423"/>
  <c r="G423"/>
  <c r="C424"/>
  <c r="G424"/>
  <c r="C425"/>
  <c r="G425"/>
  <c r="C426"/>
  <c r="G426"/>
  <c r="C427"/>
  <c r="G427"/>
  <c r="C428"/>
  <c r="G428"/>
  <c r="C429"/>
  <c r="O429"/>
  <c r="O430"/>
  <c r="G429"/>
  <c r="C430"/>
  <c r="Q430"/>
  <c r="G430"/>
  <c r="C431"/>
  <c r="Q431"/>
  <c r="G431"/>
  <c r="C432"/>
  <c r="P432"/>
  <c r="G432"/>
  <c r="C433"/>
  <c r="G433"/>
  <c r="C434"/>
  <c r="G434"/>
  <c r="C435"/>
  <c r="G435"/>
  <c r="C436"/>
  <c r="G436"/>
  <c r="C437"/>
  <c r="G437"/>
  <c r="C438"/>
  <c r="G438"/>
  <c r="C439"/>
  <c r="G439"/>
  <c r="C440"/>
  <c r="G440"/>
  <c r="C441"/>
  <c r="G441"/>
  <c r="C442"/>
  <c r="G442"/>
  <c r="C443"/>
  <c r="G443"/>
  <c r="C444"/>
  <c r="G444"/>
  <c r="C445"/>
  <c r="G445"/>
  <c r="C446"/>
  <c r="G446"/>
  <c r="C447"/>
  <c r="G447"/>
  <c r="C448"/>
  <c r="P448"/>
  <c r="G448"/>
  <c r="C449"/>
  <c r="P449"/>
  <c r="G449"/>
  <c r="C450"/>
  <c r="Q450"/>
  <c r="G450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P450"/>
  <c r="O449"/>
  <c r="O447"/>
  <c r="O445"/>
  <c r="O444"/>
  <c r="Q442"/>
  <c r="Q439"/>
  <c r="P437"/>
  <c r="O434"/>
  <c r="P433"/>
  <c r="P434"/>
  <c r="P435"/>
  <c r="P436"/>
  <c r="O433"/>
  <c r="P427"/>
  <c r="Q424"/>
  <c r="Q422"/>
  <c r="Q423"/>
  <c r="O420"/>
  <c r="Q418"/>
  <c r="O416"/>
  <c r="O414"/>
  <c r="Q412"/>
  <c r="Q409"/>
  <c r="O407"/>
  <c r="Q404"/>
  <c r="O402"/>
  <c r="O399"/>
  <c r="P396"/>
  <c r="Q394"/>
  <c r="O392"/>
  <c r="P390"/>
  <c r="O388"/>
  <c r="Q386"/>
  <c r="P384"/>
  <c r="O383"/>
  <c r="O384"/>
  <c r="O385"/>
  <c r="O386"/>
  <c r="O387"/>
  <c r="P381"/>
  <c r="O379"/>
  <c r="O376"/>
  <c r="P374"/>
  <c r="P372"/>
  <c r="O370"/>
  <c r="O368"/>
  <c r="P366"/>
  <c r="Q365"/>
  <c r="Q366"/>
  <c r="Q367"/>
  <c r="Q368"/>
  <c r="Q369"/>
  <c r="Q370"/>
  <c r="P363"/>
  <c r="Q361"/>
  <c r="P360"/>
  <c r="P361"/>
  <c r="P362"/>
  <c r="P357"/>
  <c r="Q355"/>
  <c r="O353"/>
  <c r="O351"/>
  <c r="P349"/>
  <c r="P347"/>
  <c r="O345"/>
  <c r="P344"/>
  <c r="P345"/>
  <c r="P346"/>
  <c r="P342"/>
  <c r="O340"/>
  <c r="Q338"/>
  <c r="P337"/>
  <c r="P338"/>
  <c r="Q335"/>
  <c r="P334"/>
  <c r="P335"/>
  <c r="P336"/>
  <c r="Q332"/>
  <c r="P331"/>
  <c r="P332"/>
  <c r="P333"/>
  <c r="O329"/>
  <c r="P328"/>
  <c r="P329"/>
  <c r="P330"/>
  <c r="O325"/>
  <c r="Q323"/>
  <c r="Q321"/>
  <c r="P319"/>
  <c r="P317"/>
  <c r="Q314"/>
  <c r="P312"/>
  <c r="O312"/>
  <c r="P310"/>
  <c r="Q309"/>
  <c r="Q310"/>
  <c r="Q311"/>
  <c r="Q312"/>
  <c r="Q313"/>
  <c r="Q306"/>
  <c r="P305"/>
  <c r="P306"/>
  <c r="Q303"/>
  <c r="Q302"/>
  <c r="O302"/>
  <c r="O303"/>
  <c r="O304"/>
  <c r="O305"/>
  <c r="O306"/>
  <c r="O307"/>
  <c r="O308"/>
  <c r="O309"/>
  <c r="O310"/>
  <c r="O311"/>
  <c r="Q296"/>
  <c r="Q297"/>
  <c r="Q298"/>
  <c r="Q299"/>
  <c r="Q300"/>
  <c r="Q301"/>
  <c r="Q291"/>
  <c r="Q289"/>
  <c r="Q287"/>
  <c r="P286"/>
  <c r="P287"/>
  <c r="O284"/>
  <c r="P282"/>
  <c r="P281"/>
  <c r="Q279"/>
  <c r="P276"/>
  <c r="P274"/>
  <c r="P272"/>
  <c r="P270"/>
  <c r="Q268"/>
  <c r="O266"/>
  <c r="O264"/>
  <c r="O262"/>
  <c r="Q260"/>
  <c r="O258"/>
  <c r="P256"/>
  <c r="P254"/>
  <c r="P251"/>
  <c r="O249"/>
  <c r="P247"/>
  <c r="Q245"/>
  <c r="Q243"/>
  <c r="O240"/>
  <c r="O237"/>
  <c r="P235"/>
  <c r="O234"/>
  <c r="O235"/>
  <c r="O236"/>
  <c r="P233"/>
  <c r="P234"/>
  <c r="Q231"/>
  <c r="Q223"/>
  <c r="P220"/>
  <c r="O218"/>
  <c r="O213"/>
  <c r="P210"/>
  <c r="P208"/>
  <c r="O206"/>
  <c r="Q205"/>
  <c r="Q206"/>
  <c r="Q203"/>
  <c r="O201"/>
  <c r="P199"/>
  <c r="O191"/>
  <c r="O187"/>
  <c r="Q187"/>
  <c r="Q172"/>
  <c r="Q173"/>
  <c r="Q174"/>
  <c r="Q175"/>
  <c r="Q176"/>
  <c r="Q177"/>
  <c r="Q178"/>
  <c r="P172"/>
  <c r="Q170"/>
  <c r="P170"/>
  <c r="P171"/>
  <c r="O168"/>
  <c r="Q168"/>
  <c r="P153"/>
  <c r="O150"/>
  <c r="Q146"/>
  <c r="P146"/>
  <c r="P141"/>
  <c r="Q141"/>
  <c r="Q142"/>
  <c r="Q143"/>
  <c r="Q144"/>
  <c r="Q145"/>
  <c r="Q139"/>
  <c r="P139"/>
  <c r="P140"/>
  <c r="Q135"/>
  <c r="P135"/>
  <c r="P136"/>
  <c r="P137"/>
  <c r="P132"/>
  <c r="P133"/>
  <c r="P134"/>
  <c r="P130"/>
  <c r="P131"/>
  <c r="P129"/>
  <c r="P128"/>
  <c r="O127"/>
  <c r="O128"/>
  <c r="O129"/>
  <c r="O130"/>
  <c r="Q127"/>
  <c r="Q128"/>
  <c r="Q129"/>
  <c r="Q130"/>
  <c r="Q131"/>
  <c r="Q132"/>
  <c r="Q133"/>
  <c r="O120"/>
  <c r="Q119"/>
  <c r="Q120"/>
  <c r="Q121"/>
  <c r="O118"/>
  <c r="O119"/>
  <c r="Q117"/>
  <c r="Q118"/>
  <c r="P117"/>
  <c r="P118"/>
  <c r="P119"/>
  <c r="P120"/>
  <c r="P121"/>
  <c r="P122"/>
  <c r="P123"/>
  <c r="P124"/>
  <c r="P125"/>
  <c r="P126"/>
  <c r="P127"/>
  <c r="P115"/>
  <c r="Q115"/>
  <c r="Q116"/>
  <c r="Q108"/>
  <c r="P107"/>
  <c r="P108"/>
  <c r="P109"/>
  <c r="P110"/>
  <c r="P111"/>
  <c r="Q106"/>
  <c r="Q107"/>
  <c r="Q105"/>
  <c r="O104"/>
  <c r="O105"/>
  <c r="O106"/>
  <c r="O107"/>
  <c r="O108"/>
  <c r="P104"/>
  <c r="P105"/>
  <c r="P106"/>
  <c r="P100"/>
  <c r="Q93"/>
  <c r="Q94"/>
  <c r="Q95"/>
  <c r="Q96"/>
  <c r="P93"/>
  <c r="Q89"/>
  <c r="Q90"/>
  <c r="Q91"/>
  <c r="P89"/>
  <c r="Q83"/>
  <c r="P82"/>
  <c r="P83"/>
  <c r="P84"/>
  <c r="P85"/>
  <c r="P86"/>
  <c r="O81"/>
  <c r="O82"/>
  <c r="O83"/>
  <c r="O84"/>
  <c r="O85"/>
  <c r="O86"/>
  <c r="O87"/>
  <c r="O88"/>
  <c r="O89"/>
  <c r="O90"/>
  <c r="O91"/>
  <c r="O92"/>
  <c r="O93"/>
  <c r="O94"/>
  <c r="O95"/>
  <c r="O96"/>
  <c r="O97"/>
  <c r="Q81"/>
  <c r="Q82"/>
  <c r="Q77"/>
  <c r="P77"/>
  <c r="P78"/>
  <c r="P79"/>
  <c r="P80"/>
  <c r="P81"/>
  <c r="O75"/>
  <c r="Q75"/>
  <c r="Q76"/>
  <c r="P67"/>
  <c r="Q66"/>
  <c r="Q67"/>
  <c r="Q68"/>
  <c r="Q69"/>
  <c r="Q70"/>
  <c r="Q71"/>
  <c r="Q65"/>
  <c r="Q64"/>
  <c r="P61"/>
  <c r="P62"/>
  <c r="P63"/>
  <c r="P64"/>
  <c r="P65"/>
  <c r="P66"/>
  <c r="Q60"/>
  <c r="Q61"/>
  <c r="Q62"/>
  <c r="Q63"/>
  <c r="O59"/>
  <c r="O60"/>
  <c r="O61"/>
  <c r="P59"/>
  <c r="P60"/>
  <c r="Q51"/>
  <c r="P51"/>
  <c r="P52"/>
  <c r="P53"/>
  <c r="O45"/>
  <c r="Q45"/>
  <c r="Q46"/>
  <c r="Q47"/>
  <c r="Q39"/>
  <c r="P39"/>
  <c r="P40"/>
  <c r="P41"/>
  <c r="P34"/>
  <c r="Q33"/>
  <c r="Q34"/>
  <c r="Q35"/>
  <c r="Q32"/>
  <c r="P32"/>
  <c r="P33"/>
  <c r="P29"/>
  <c r="P30"/>
  <c r="P31"/>
  <c r="Q28"/>
  <c r="Q29"/>
  <c r="Q30"/>
  <c r="P28"/>
  <c r="P25"/>
  <c r="P26"/>
  <c r="P27"/>
  <c r="Q24"/>
  <c r="Q25"/>
  <c r="P24"/>
  <c r="Q21"/>
  <c r="P20"/>
  <c r="P21"/>
  <c r="P22"/>
  <c r="P23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18"/>
  <c r="Q17"/>
  <c r="Q18"/>
  <c r="Q19"/>
  <c r="Q20"/>
  <c r="Q16"/>
  <c r="O14"/>
  <c r="P12"/>
  <c r="P10"/>
  <c r="Q432"/>
  <c r="Q433"/>
  <c r="Q434"/>
  <c r="Q435"/>
  <c r="Q436"/>
  <c r="Q437"/>
  <c r="Q438"/>
  <c r="P226"/>
  <c r="P227"/>
  <c r="P186"/>
  <c r="P187"/>
  <c r="P188"/>
  <c r="P189"/>
  <c r="Q182"/>
  <c r="P178"/>
  <c r="P179"/>
  <c r="P180"/>
  <c r="P181"/>
  <c r="P182"/>
  <c r="P183"/>
  <c r="P184"/>
  <c r="P159"/>
  <c r="P160"/>
  <c r="P144"/>
  <c r="Q138"/>
  <c r="Q112"/>
  <c r="Q113"/>
  <c r="Q114"/>
  <c r="Q109"/>
  <c r="O99"/>
  <c r="O100"/>
  <c r="O101"/>
  <c r="O102"/>
  <c r="O103"/>
  <c r="Q98"/>
  <c r="Q99"/>
  <c r="Q100"/>
  <c r="Q101"/>
  <c r="Q102"/>
  <c r="Q103"/>
  <c r="Q104"/>
  <c r="P96"/>
  <c r="P97"/>
  <c r="P98"/>
  <c r="P92"/>
  <c r="P88"/>
  <c r="Q86"/>
  <c r="Q87"/>
  <c r="P72"/>
  <c r="P73"/>
  <c r="P74"/>
  <c r="P75"/>
  <c r="O63"/>
  <c r="O64"/>
  <c r="O65"/>
  <c r="O66"/>
  <c r="O67"/>
  <c r="O68"/>
  <c r="P56"/>
  <c r="P57"/>
  <c r="Q54"/>
  <c r="Q55"/>
  <c r="Q56"/>
  <c r="Q57"/>
  <c r="Q58"/>
  <c r="Q59"/>
  <c r="Q50"/>
  <c r="P48"/>
  <c r="P49"/>
  <c r="P44"/>
  <c r="P45"/>
  <c r="Q42"/>
  <c r="Q43"/>
  <c r="P35"/>
  <c r="P36"/>
  <c r="P37"/>
  <c r="P38"/>
  <c r="O450"/>
  <c r="O448"/>
  <c r="O446"/>
  <c r="P443"/>
  <c r="P444"/>
  <c r="P445"/>
  <c r="P446"/>
  <c r="P447"/>
  <c r="Q443"/>
  <c r="Q444"/>
  <c r="Q445"/>
  <c r="Q446"/>
  <c r="Q447"/>
  <c r="Q448"/>
  <c r="Q449"/>
  <c r="Q441"/>
  <c r="O440"/>
  <c r="O441"/>
  <c r="O442"/>
  <c r="O443"/>
  <c r="Q440"/>
  <c r="P438"/>
  <c r="P439"/>
  <c r="P440"/>
  <c r="P441"/>
  <c r="P442"/>
  <c r="O438"/>
  <c r="O439"/>
  <c r="O436"/>
  <c r="O437"/>
  <c r="O435"/>
  <c r="P428"/>
  <c r="P429"/>
  <c r="P430"/>
  <c r="P431"/>
  <c r="O428"/>
  <c r="Q426"/>
  <c r="Q427"/>
  <c r="Q428"/>
  <c r="Q429"/>
  <c r="Q425"/>
  <c r="P425"/>
  <c r="P426"/>
  <c r="P423"/>
  <c r="P424"/>
  <c r="O421"/>
  <c r="O422"/>
  <c r="O423"/>
  <c r="O424"/>
  <c r="O425"/>
  <c r="O426"/>
  <c r="O427"/>
  <c r="Q421"/>
  <c r="Q419"/>
  <c r="Q420"/>
  <c r="O417"/>
  <c r="O418"/>
  <c r="O419"/>
  <c r="Q417"/>
  <c r="O415"/>
  <c r="Q415"/>
  <c r="Q416"/>
  <c r="O413"/>
  <c r="Q413"/>
  <c r="Q414"/>
  <c r="P411"/>
  <c r="P412"/>
  <c r="P413"/>
  <c r="P414"/>
  <c r="P415"/>
  <c r="P416"/>
  <c r="P417"/>
  <c r="P418"/>
  <c r="P419"/>
  <c r="P420"/>
  <c r="P421"/>
  <c r="P422"/>
  <c r="Q410"/>
  <c r="Q411"/>
  <c r="O408"/>
  <c r="O409"/>
  <c r="O410"/>
  <c r="O411"/>
  <c r="O412"/>
  <c r="O406"/>
  <c r="Q405"/>
  <c r="Q406"/>
  <c r="Q407"/>
  <c r="Q408"/>
  <c r="P405"/>
  <c r="P406"/>
  <c r="P407"/>
  <c r="P408"/>
  <c r="P409"/>
  <c r="P410"/>
  <c r="O403"/>
  <c r="O404"/>
  <c r="O405"/>
  <c r="Q403"/>
  <c r="Q401"/>
  <c r="Q402"/>
  <c r="O400"/>
  <c r="O401"/>
  <c r="Q400"/>
  <c r="Q398"/>
  <c r="Q399"/>
  <c r="P397"/>
  <c r="P398"/>
  <c r="P399"/>
  <c r="P400"/>
  <c r="P401"/>
  <c r="P402"/>
  <c r="P403"/>
  <c r="P404"/>
  <c r="O395"/>
  <c r="O396"/>
  <c r="O397"/>
  <c r="O398"/>
  <c r="Q395"/>
  <c r="Q396"/>
  <c r="Q397"/>
  <c r="O393"/>
  <c r="O394"/>
  <c r="P391"/>
  <c r="P392"/>
  <c r="P393"/>
  <c r="P394"/>
  <c r="P395"/>
  <c r="O389"/>
  <c r="O390"/>
  <c r="O391"/>
  <c r="P389"/>
  <c r="Q387"/>
  <c r="Q388"/>
  <c r="Q389"/>
  <c r="Q390"/>
  <c r="Q391"/>
  <c r="Q392"/>
  <c r="Q393"/>
  <c r="P385"/>
  <c r="P386"/>
  <c r="P387"/>
  <c r="P388"/>
  <c r="P382"/>
  <c r="P383"/>
  <c r="O382"/>
  <c r="O380"/>
  <c r="O381"/>
  <c r="O378"/>
  <c r="Q378"/>
  <c r="Q379"/>
  <c r="Q380"/>
  <c r="Q381"/>
  <c r="Q382"/>
  <c r="Q383"/>
  <c r="Q384"/>
  <c r="Q385"/>
  <c r="Q375"/>
  <c r="Q376"/>
  <c r="Q377"/>
  <c r="P375"/>
  <c r="P376"/>
  <c r="P377"/>
  <c r="P378"/>
  <c r="P379"/>
  <c r="P380"/>
  <c r="P373"/>
  <c r="Q373"/>
  <c r="Q374"/>
  <c r="O371"/>
  <c r="O372"/>
  <c r="O373"/>
  <c r="O374"/>
  <c r="O375"/>
  <c r="Q371"/>
  <c r="Q372"/>
  <c r="O369"/>
  <c r="P367"/>
  <c r="P368"/>
  <c r="P369"/>
  <c r="P370"/>
  <c r="P371"/>
  <c r="P364"/>
  <c r="P365"/>
  <c r="Q364"/>
  <c r="Q362"/>
  <c r="Q363"/>
  <c r="P359"/>
  <c r="P358"/>
  <c r="Q356"/>
  <c r="Q357"/>
  <c r="Q358"/>
  <c r="Q359"/>
  <c r="Q360"/>
  <c r="O354"/>
  <c r="O355"/>
  <c r="O356"/>
  <c r="O357"/>
  <c r="O358"/>
  <c r="O359"/>
  <c r="O360"/>
  <c r="O361"/>
  <c r="O362"/>
  <c r="O363"/>
  <c r="O364"/>
  <c r="O365"/>
  <c r="O366"/>
  <c r="O367"/>
  <c r="O352"/>
  <c r="P350"/>
  <c r="P351"/>
  <c r="P352"/>
  <c r="P353"/>
  <c r="P354"/>
  <c r="P355"/>
  <c r="P356"/>
  <c r="P348"/>
  <c r="O348"/>
  <c r="O349"/>
  <c r="O350"/>
  <c r="O346"/>
  <c r="O347"/>
  <c r="O343"/>
  <c r="O344"/>
  <c r="P343"/>
  <c r="O341"/>
  <c r="O342"/>
  <c r="Q341"/>
  <c r="Q342"/>
  <c r="Q343"/>
  <c r="Q344"/>
  <c r="Q345"/>
  <c r="Q346"/>
  <c r="Q347"/>
  <c r="Q348"/>
  <c r="Q349"/>
  <c r="Q350"/>
  <c r="Q351"/>
  <c r="Q352"/>
  <c r="Q353"/>
  <c r="Q354"/>
  <c r="P339"/>
  <c r="P340"/>
  <c r="P341"/>
  <c r="Q339"/>
  <c r="Q340"/>
  <c r="Q336"/>
  <c r="Q337"/>
  <c r="Q333"/>
  <c r="Q334"/>
  <c r="O330"/>
  <c r="O331"/>
  <c r="O332"/>
  <c r="O333"/>
  <c r="O334"/>
  <c r="O335"/>
  <c r="O336"/>
  <c r="O337"/>
  <c r="O338"/>
  <c r="O339"/>
  <c r="Q330"/>
  <c r="Q331"/>
  <c r="Q327"/>
  <c r="Q328"/>
  <c r="Q329"/>
  <c r="P326"/>
  <c r="P327"/>
  <c r="O326"/>
  <c r="O327"/>
  <c r="O328"/>
  <c r="Q324"/>
  <c r="Q325"/>
  <c r="Q326"/>
  <c r="Q322"/>
  <c r="P320"/>
  <c r="P321"/>
  <c r="P322"/>
  <c r="P323"/>
  <c r="P324"/>
  <c r="P325"/>
  <c r="Q320"/>
  <c r="P318"/>
  <c r="P316"/>
  <c r="O315"/>
  <c r="O316"/>
  <c r="O317"/>
  <c r="O318"/>
  <c r="O319"/>
  <c r="O320"/>
  <c r="O321"/>
  <c r="O322"/>
  <c r="O323"/>
  <c r="O324"/>
  <c r="Q315"/>
  <c r="Q316"/>
  <c r="Q317"/>
  <c r="Q318"/>
  <c r="Q319"/>
  <c r="P313"/>
  <c r="P314"/>
  <c r="P315"/>
  <c r="O313"/>
  <c r="O314"/>
  <c r="P308"/>
  <c r="P309"/>
  <c r="Q307"/>
  <c r="Q308"/>
  <c r="P307"/>
  <c r="P304"/>
  <c r="Q304"/>
  <c r="Q305"/>
  <c r="O295"/>
  <c r="O296"/>
  <c r="O297"/>
  <c r="P295"/>
  <c r="P296"/>
  <c r="P292"/>
  <c r="Q292"/>
  <c r="Q293"/>
  <c r="Q294"/>
  <c r="Q295"/>
  <c r="P290"/>
  <c r="P291"/>
  <c r="Q290"/>
  <c r="P288"/>
  <c r="P289"/>
  <c r="Q288"/>
  <c r="O285"/>
  <c r="O286"/>
  <c r="O287"/>
  <c r="O288"/>
  <c r="O289"/>
  <c r="O290"/>
  <c r="O291"/>
  <c r="O292"/>
  <c r="O293"/>
  <c r="O294"/>
  <c r="Q285"/>
  <c r="Q286"/>
  <c r="Q283"/>
  <c r="Q284"/>
  <c r="P283"/>
  <c r="P284"/>
  <c r="P285"/>
  <c r="Q280"/>
  <c r="Q281"/>
  <c r="Q282"/>
  <c r="Q278"/>
  <c r="P277"/>
  <c r="P278"/>
  <c r="P279"/>
  <c r="P280"/>
  <c r="O277"/>
  <c r="O278"/>
  <c r="O279"/>
  <c r="O280"/>
  <c r="O281"/>
  <c r="O282"/>
  <c r="O283"/>
  <c r="P275"/>
  <c r="P273"/>
  <c r="Q273"/>
  <c r="Q274"/>
  <c r="Q275"/>
  <c r="Q276"/>
  <c r="Q277"/>
  <c r="P271"/>
  <c r="O271"/>
  <c r="O272"/>
  <c r="O273"/>
  <c r="O274"/>
  <c r="O275"/>
  <c r="O276"/>
  <c r="P269"/>
  <c r="Q269"/>
  <c r="Q270"/>
  <c r="Q271"/>
  <c r="Q272"/>
  <c r="O267"/>
  <c r="O268"/>
  <c r="O269"/>
  <c r="O270"/>
  <c r="P265"/>
  <c r="P266"/>
  <c r="P267"/>
  <c r="P268"/>
  <c r="O265"/>
  <c r="O263"/>
  <c r="Q263"/>
  <c r="Q264"/>
  <c r="Q265"/>
  <c r="Q266"/>
  <c r="Q267"/>
  <c r="O261"/>
  <c r="Q261"/>
  <c r="Q262"/>
  <c r="O259"/>
  <c r="O260"/>
  <c r="Q259"/>
  <c r="P257"/>
  <c r="P258"/>
  <c r="P259"/>
  <c r="P260"/>
  <c r="P261"/>
  <c r="P262"/>
  <c r="P263"/>
  <c r="P264"/>
  <c r="O257"/>
  <c r="P255"/>
  <c r="O253"/>
  <c r="O254"/>
  <c r="O255"/>
  <c r="O256"/>
  <c r="P252"/>
  <c r="P253"/>
  <c r="O250"/>
  <c r="O251"/>
  <c r="O252"/>
  <c r="P248"/>
  <c r="P249"/>
  <c r="P250"/>
  <c r="O246"/>
  <c r="O247"/>
  <c r="O248"/>
  <c r="Q246"/>
  <c r="Q247"/>
  <c r="Q248"/>
  <c r="Q249"/>
  <c r="Q250"/>
  <c r="Q251"/>
  <c r="Q252"/>
  <c r="Q253"/>
  <c r="Q254"/>
  <c r="Q255"/>
  <c r="Q256"/>
  <c r="Q257"/>
  <c r="Q258"/>
  <c r="Q244"/>
  <c r="P244"/>
  <c r="P245"/>
  <c r="P246"/>
  <c r="P242"/>
  <c r="P243"/>
  <c r="O242"/>
  <c r="O243"/>
  <c r="O244"/>
  <c r="O245"/>
  <c r="P239"/>
  <c r="P240"/>
  <c r="P241"/>
  <c r="O238"/>
  <c r="O239"/>
  <c r="Q238"/>
  <c r="Q239"/>
  <c r="Q240"/>
  <c r="Q241"/>
  <c r="Q242"/>
  <c r="P236"/>
  <c r="P237"/>
  <c r="P238"/>
  <c r="Q232"/>
  <c r="Q233"/>
  <c r="Q234"/>
  <c r="Q235"/>
  <c r="Q236"/>
  <c r="Q237"/>
  <c r="P232"/>
  <c r="P230"/>
  <c r="P231"/>
  <c r="O230"/>
  <c r="O231"/>
  <c r="O232"/>
  <c r="O233"/>
  <c r="O228"/>
  <c r="O229"/>
  <c r="P228"/>
  <c r="Q224"/>
  <c r="Q225"/>
  <c r="Q226"/>
  <c r="Q227"/>
  <c r="Q228"/>
  <c r="Q229"/>
  <c r="Q230"/>
  <c r="P224"/>
  <c r="P222"/>
  <c r="P223"/>
  <c r="P221"/>
  <c r="O221"/>
  <c r="O222"/>
  <c r="O223"/>
  <c r="O224"/>
  <c r="O225"/>
  <c r="O219"/>
  <c r="O220"/>
  <c r="P217"/>
  <c r="P218"/>
  <c r="P219"/>
  <c r="P216"/>
  <c r="O216"/>
  <c r="O217"/>
  <c r="O214"/>
  <c r="O215"/>
  <c r="P214"/>
  <c r="Q212"/>
  <c r="Q213"/>
  <c r="Q214"/>
  <c r="Q215"/>
  <c r="Q216"/>
  <c r="Q217"/>
  <c r="Q218"/>
  <c r="Q219"/>
  <c r="Q220"/>
  <c r="Q221"/>
  <c r="Q222"/>
  <c r="P211"/>
  <c r="P212"/>
  <c r="P213"/>
  <c r="Q209"/>
  <c r="Q210"/>
  <c r="Q211"/>
  <c r="P209"/>
  <c r="O207"/>
  <c r="O208"/>
  <c r="O209"/>
  <c r="O210"/>
  <c r="O211"/>
  <c r="O212"/>
  <c r="Q207"/>
  <c r="Q208"/>
  <c r="Q204"/>
  <c r="P204"/>
  <c r="P205"/>
  <c r="P206"/>
  <c r="P207"/>
  <c r="O202"/>
  <c r="O203"/>
  <c r="O204"/>
  <c r="O205"/>
  <c r="P202"/>
  <c r="P203"/>
  <c r="P200"/>
  <c r="P201"/>
  <c r="Q198"/>
  <c r="Q199"/>
  <c r="Q200"/>
  <c r="Q201"/>
  <c r="Q202"/>
  <c r="P198"/>
  <c r="O192"/>
  <c r="O193"/>
  <c r="Q192"/>
  <c r="Q193"/>
  <c r="Q194"/>
  <c r="Q195"/>
  <c r="Q196"/>
  <c r="Q197"/>
  <c r="Q190"/>
  <c r="Q191"/>
  <c r="P190"/>
  <c r="P191"/>
  <c r="P192"/>
  <c r="P193"/>
  <c r="O184"/>
  <c r="O185"/>
  <c r="Q184"/>
  <c r="Q185"/>
  <c r="Q186"/>
  <c r="P174"/>
  <c r="O173"/>
  <c r="O174"/>
  <c r="O175"/>
  <c r="O176"/>
  <c r="O177"/>
  <c r="P173"/>
  <c r="Q161"/>
  <c r="Q162"/>
  <c r="Q163"/>
  <c r="P161"/>
  <c r="P162"/>
  <c r="P163"/>
  <c r="P164"/>
  <c r="P165"/>
  <c r="P166"/>
  <c r="P167"/>
  <c r="P168"/>
  <c r="P169"/>
  <c r="P155"/>
  <c r="P154"/>
  <c r="Q154"/>
  <c r="Q155"/>
  <c r="Q156"/>
  <c r="Q157"/>
  <c r="Q158"/>
  <c r="P152"/>
  <c r="Q152"/>
  <c r="Q153"/>
  <c r="Q149"/>
  <c r="Q150"/>
  <c r="Q151"/>
  <c r="Q147"/>
  <c r="Q148"/>
  <c r="P147"/>
  <c r="P148"/>
  <c r="P149"/>
  <c r="P150"/>
  <c r="O15"/>
  <c r="O16"/>
  <c r="O17"/>
  <c r="O13"/>
  <c r="P13"/>
  <c r="P14"/>
  <c r="P15"/>
  <c r="P16"/>
  <c r="P17"/>
  <c r="P18"/>
  <c r="P19"/>
  <c r="Q11"/>
  <c r="Q12"/>
  <c r="Q13"/>
  <c r="Q14"/>
  <c r="Q15"/>
  <c r="P11"/>
  <c r="O9"/>
  <c r="O10"/>
  <c r="O11"/>
  <c r="O12"/>
  <c r="Q9"/>
  <c r="Q10"/>
  <c r="O7"/>
  <c r="O431"/>
  <c r="O432"/>
  <c r="P298"/>
  <c r="P299"/>
  <c r="P300"/>
  <c r="P301"/>
  <c r="P302"/>
  <c r="P303"/>
  <c r="O58"/>
  <c r="O188"/>
  <c r="O189"/>
  <c r="O190"/>
  <c r="O183"/>
  <c r="O151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21"/>
  <c r="O109"/>
  <c r="O110"/>
  <c r="O69"/>
  <c r="O70"/>
  <c r="O46"/>
  <c r="O47"/>
  <c r="O48"/>
  <c r="O49"/>
  <c r="O50"/>
  <c r="O51"/>
  <c r="O52"/>
  <c r="O53"/>
  <c r="O54"/>
  <c r="O55"/>
  <c r="O56"/>
  <c r="O194"/>
  <c r="O195"/>
  <c r="O196"/>
  <c r="O197"/>
  <c r="O198"/>
  <c r="O199"/>
  <c r="O200"/>
  <c r="O180"/>
  <c r="O181"/>
  <c r="O169"/>
  <c r="O170"/>
  <c r="O171"/>
  <c r="O172"/>
  <c r="O152"/>
  <c r="O153"/>
  <c r="O154"/>
  <c r="O155"/>
  <c r="O156"/>
  <c r="O157"/>
  <c r="O158"/>
  <c r="O159"/>
  <c r="O160"/>
  <c r="O161"/>
  <c r="O162"/>
  <c r="O163"/>
  <c r="O164"/>
  <c r="O165"/>
  <c r="O166"/>
  <c r="O167"/>
  <c r="O122"/>
  <c r="O123"/>
  <c r="O124"/>
  <c r="O125"/>
  <c r="O126"/>
  <c r="O111"/>
  <c r="O112"/>
  <c r="O113"/>
  <c r="O114"/>
  <c r="O115"/>
  <c r="O116"/>
  <c r="O117"/>
  <c r="O76"/>
  <c r="O77"/>
  <c r="O78"/>
  <c r="O79"/>
  <c r="O80"/>
  <c r="O71"/>
  <c r="O72"/>
  <c r="O73"/>
  <c r="O74"/>
  <c r="O8"/>
  <c r="P5"/>
  <c r="Q5"/>
  <c r="Q6"/>
  <c r="Q7"/>
  <c r="P6"/>
  <c r="P7"/>
  <c r="P8"/>
  <c r="P9"/>
</calcChain>
</file>

<file path=xl/sharedStrings.xml><?xml version="1.0" encoding="utf-8"?>
<sst xmlns="http://schemas.openxmlformats.org/spreadsheetml/2006/main" count="468" uniqueCount="22">
  <si>
    <t>A</t>
  </si>
  <si>
    <t xml:space="preserve">SECTORS </t>
  </si>
  <si>
    <t>B</t>
  </si>
  <si>
    <t>C</t>
  </si>
  <si>
    <t>W</t>
  </si>
  <si>
    <t>SECTORS</t>
  </si>
  <si>
    <t>1/4-7/10</t>
  </si>
  <si>
    <t>2/5-8/11</t>
  </si>
  <si>
    <t>L</t>
  </si>
  <si>
    <t>3/6-9/12</t>
  </si>
  <si>
    <t>13/16-19/22</t>
  </si>
  <si>
    <t>14/17-20/23</t>
  </si>
  <si>
    <t>15/18-21/24</t>
  </si>
  <si>
    <t xml:space="preserve">25/28-31/34            </t>
  </si>
  <si>
    <t>26/29-32/35</t>
  </si>
  <si>
    <t>27/30-33/36</t>
  </si>
  <si>
    <t>Achterbl dozijn</t>
  </si>
  <si>
    <t>1 ste dozijn</t>
  </si>
  <si>
    <t>2 de dozijn</t>
  </si>
  <si>
    <t>3 de dozijn</t>
  </si>
  <si>
    <t>DOZ MAX</t>
  </si>
  <si>
    <t>Doz</t>
  </si>
</sst>
</file>

<file path=xl/styles.xml><?xml version="1.0" encoding="utf-8"?>
<styleSheet xmlns="http://schemas.openxmlformats.org/spreadsheetml/2006/main">
  <numFmts count="1">
    <numFmt numFmtId="164" formatCode="dd/mm/yyyy"/>
  </numFmts>
  <fonts count="8"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40"/>
      <name val="Calibri"/>
      <family val="2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16"/>
      </patternFill>
    </fill>
    <fill>
      <patternFill patternType="solid">
        <fgColor indexed="8"/>
        <bgColor indexed="18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0" xfId="0" applyFont="1"/>
    <xf numFmtId="0" fontId="0" fillId="0" borderId="0" xfId="0" applyAlignment="1">
      <alignment horizontal="right"/>
    </xf>
    <xf numFmtId="164" fontId="0" fillId="0" borderId="0" xfId="0" applyNumberFormat="1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/>
    <xf numFmtId="0" fontId="3" fillId="0" borderId="0" xfId="1" applyAlignment="1">
      <alignment horizontal="left"/>
    </xf>
    <xf numFmtId="0" fontId="0" fillId="0" borderId="1" xfId="0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ont="1" applyBorder="1"/>
    <xf numFmtId="0" fontId="6" fillId="8" borderId="3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 wrapText="1"/>
    </xf>
    <xf numFmtId="0" fontId="0" fillId="10" borderId="1" xfId="0" applyFill="1" applyBorder="1" applyAlignment="1">
      <alignment horizontal="center" textRotation="90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54"/>
  <sheetViews>
    <sheetView tabSelected="1" topLeftCell="A369" zoomScale="109" workbookViewId="0">
      <selection activeCell="K377" sqref="K376:K377"/>
    </sheetView>
  </sheetViews>
  <sheetFormatPr defaultColWidth="11.5703125" defaultRowHeight="17.25" customHeight="1"/>
  <cols>
    <col min="1" max="1" width="5" style="1" customWidth="1"/>
    <col min="2" max="2" width="3" style="1" customWidth="1"/>
    <col min="3" max="3" width="4.140625" style="2" customWidth="1"/>
    <col min="4" max="5" width="11.5703125" style="2"/>
    <col min="15" max="17" width="5.5703125" customWidth="1"/>
    <col min="18" max="18" width="7.7109375" customWidth="1"/>
  </cols>
  <sheetData>
    <row r="1" spans="1:19" ht="17.25" customHeight="1">
      <c r="A1" s="3"/>
      <c r="B1" s="4">
        <v>30</v>
      </c>
      <c r="G1" t="s">
        <v>0</v>
      </c>
      <c r="H1" t="s">
        <v>1</v>
      </c>
      <c r="I1">
        <v>1</v>
      </c>
      <c r="J1">
        <v>6</v>
      </c>
      <c r="K1">
        <v>8</v>
      </c>
      <c r="M1" s="18">
        <v>1</v>
      </c>
      <c r="N1" s="18">
        <v>1</v>
      </c>
      <c r="O1" s="23" t="s">
        <v>16</v>
      </c>
      <c r="P1" s="23"/>
      <c r="Q1" s="23"/>
      <c r="R1" s="25" t="s">
        <v>20</v>
      </c>
      <c r="S1" s="13" t="s">
        <v>21</v>
      </c>
    </row>
    <row r="2" spans="1:19" ht="17.25" customHeight="1">
      <c r="B2" s="4">
        <v>14</v>
      </c>
      <c r="G2" t="s">
        <v>2</v>
      </c>
      <c r="H2" t="s">
        <v>1</v>
      </c>
      <c r="I2">
        <v>2</v>
      </c>
      <c r="J2">
        <v>4</v>
      </c>
      <c r="K2">
        <v>9</v>
      </c>
      <c r="M2" s="18">
        <v>2</v>
      </c>
      <c r="N2" s="18">
        <v>2</v>
      </c>
      <c r="O2" s="24" t="s">
        <v>17</v>
      </c>
      <c r="P2" s="24" t="s">
        <v>18</v>
      </c>
      <c r="Q2" s="24" t="s">
        <v>19</v>
      </c>
      <c r="R2" s="25"/>
      <c r="S2" s="13"/>
    </row>
    <row r="3" spans="1:19" ht="17.25" customHeight="1">
      <c r="B3" s="5">
        <v>17</v>
      </c>
      <c r="G3" t="s">
        <v>3</v>
      </c>
      <c r="H3" t="s">
        <v>1</v>
      </c>
      <c r="I3">
        <v>3</v>
      </c>
      <c r="J3">
        <v>5</v>
      </c>
      <c r="K3">
        <v>7</v>
      </c>
      <c r="M3" s="18">
        <v>3</v>
      </c>
      <c r="N3" s="18">
        <v>3</v>
      </c>
      <c r="O3" s="24"/>
      <c r="P3" s="24"/>
      <c r="Q3" s="24"/>
      <c r="R3" s="25"/>
      <c r="S3" s="13"/>
    </row>
    <row r="4" spans="1:19" ht="17.25" customHeight="1">
      <c r="B4" s="5">
        <v>29</v>
      </c>
      <c r="C4" s="21">
        <f t="shared" ref="C4:C65" si="0">VLOOKUP(B4,$M$1:$N$36,2,FALSE)</f>
        <v>1</v>
      </c>
      <c r="M4" s="18">
        <v>4</v>
      </c>
      <c r="N4" s="18">
        <v>1</v>
      </c>
      <c r="O4" s="14">
        <v>1</v>
      </c>
      <c r="P4" s="14">
        <v>2</v>
      </c>
      <c r="Q4" s="14">
        <v>3</v>
      </c>
      <c r="R4" s="25"/>
      <c r="S4" s="13"/>
    </row>
    <row r="5" spans="1:19" ht="17.25" customHeight="1">
      <c r="A5" s="19">
        <v>1</v>
      </c>
      <c r="B5" s="5">
        <v>35</v>
      </c>
      <c r="C5" s="21">
        <f t="shared" si="0"/>
        <v>1</v>
      </c>
      <c r="E5" s="2" t="s">
        <v>4</v>
      </c>
      <c r="F5">
        <v>1</v>
      </c>
      <c r="G5" s="9">
        <f>IF(E5="L",-2,1)</f>
        <v>1</v>
      </c>
      <c r="H5" s="10">
        <f>G5</f>
        <v>1</v>
      </c>
      <c r="M5" s="18">
        <v>5</v>
      </c>
      <c r="N5" s="18">
        <v>2</v>
      </c>
      <c r="O5" s="15">
        <f>IF($C5=1,0,)</f>
        <v>0</v>
      </c>
      <c r="P5" s="15">
        <f>IF($C5=2,0,1)</f>
        <v>1</v>
      </c>
      <c r="Q5" s="15">
        <f>IF($C5=3,0,1)</f>
        <v>1</v>
      </c>
      <c r="R5" s="9">
        <f>MAX(O5:Q5)</f>
        <v>1</v>
      </c>
      <c r="S5" s="13">
        <f>HLOOKUP(C5,O$4:$Q5,A5,FALSE)</f>
        <v>1</v>
      </c>
    </row>
    <row r="6" spans="1:19" ht="17.25" customHeight="1">
      <c r="A6" s="19">
        <v>2</v>
      </c>
      <c r="B6" s="5">
        <v>35</v>
      </c>
      <c r="C6" s="21">
        <f t="shared" si="0"/>
        <v>1</v>
      </c>
      <c r="E6" s="2" t="s">
        <v>4</v>
      </c>
      <c r="F6">
        <v>1</v>
      </c>
      <c r="G6" s="9">
        <f t="shared" ref="G6:G69" si="1">IF(E6="L",-2,1)</f>
        <v>1</v>
      </c>
      <c r="H6" s="10">
        <f>H5+G6</f>
        <v>2</v>
      </c>
      <c r="M6" s="18">
        <v>6</v>
      </c>
      <c r="N6" s="18">
        <v>3</v>
      </c>
      <c r="O6" s="17">
        <f>IF($C6=1,0,O5+1)</f>
        <v>0</v>
      </c>
      <c r="P6" s="16">
        <f>IF($C6=2,0,P5+1)</f>
        <v>2</v>
      </c>
      <c r="Q6" s="22">
        <f>IF($C6=3,0,Q5+1)</f>
        <v>2</v>
      </c>
      <c r="R6" s="9">
        <f t="shared" ref="R6:R69" si="2">MAX(O6:Q6)</f>
        <v>2</v>
      </c>
      <c r="S6" s="13">
        <f>HLOOKUP(C6,O$4:$Q6,A6,FALSE)</f>
        <v>0</v>
      </c>
    </row>
    <row r="7" spans="1:19" ht="17.25" customHeight="1">
      <c r="A7" s="19">
        <v>3</v>
      </c>
      <c r="B7" s="5">
        <v>24</v>
      </c>
      <c r="C7" s="21">
        <f t="shared" si="0"/>
        <v>1</v>
      </c>
      <c r="D7" s="20" t="str">
        <f>IF(OR(S7=LARGE(O6:Q6,1)),"-","+")</f>
        <v>+</v>
      </c>
      <c r="E7" s="2" t="s">
        <v>4</v>
      </c>
      <c r="F7">
        <v>1</v>
      </c>
      <c r="G7" s="9">
        <f t="shared" si="1"/>
        <v>1</v>
      </c>
      <c r="H7" s="10">
        <f t="shared" ref="H7:H70" si="3">H6+G7</f>
        <v>3</v>
      </c>
      <c r="J7" s="6" t="s">
        <v>5</v>
      </c>
      <c r="K7" s="7"/>
      <c r="M7" s="18">
        <v>7</v>
      </c>
      <c r="N7" s="18">
        <v>1</v>
      </c>
      <c r="O7" s="17">
        <f t="shared" ref="O7:O70" si="4">IF($C7=1,0,O6+1)</f>
        <v>0</v>
      </c>
      <c r="P7" s="16">
        <f t="shared" ref="P7:P70" si="5">IF($C7=2,0,P6+1)</f>
        <v>3</v>
      </c>
      <c r="Q7" s="22">
        <f t="shared" ref="Q7:Q70" si="6">IF($C7=3,0,Q6+1)</f>
        <v>3</v>
      </c>
      <c r="R7" s="9">
        <f t="shared" si="2"/>
        <v>3</v>
      </c>
      <c r="S7" s="13">
        <f>HLOOKUP(C7,O$4:$Q7,A7,FALSE)</f>
        <v>0</v>
      </c>
    </row>
    <row r="8" spans="1:19" ht="17.25" customHeight="1">
      <c r="A8" s="19">
        <v>4</v>
      </c>
      <c r="B8" s="5">
        <v>6</v>
      </c>
      <c r="C8" s="21">
        <f t="shared" si="0"/>
        <v>3</v>
      </c>
      <c r="D8" s="20" t="str">
        <f t="shared" ref="D8:D71" si="7">IF(OR(S8=LARGE(O7:Q7,1)),"-","+")</f>
        <v>-</v>
      </c>
      <c r="E8" s="2" t="s">
        <v>4</v>
      </c>
      <c r="F8">
        <v>1</v>
      </c>
      <c r="G8" s="9">
        <f t="shared" si="1"/>
        <v>1</v>
      </c>
      <c r="H8" s="10">
        <f t="shared" si="3"/>
        <v>4</v>
      </c>
      <c r="J8" s="8">
        <v>1</v>
      </c>
      <c r="K8" s="7" t="s">
        <v>6</v>
      </c>
      <c r="M8" s="18">
        <v>8</v>
      </c>
      <c r="N8" s="18">
        <v>2</v>
      </c>
      <c r="O8" s="17">
        <f t="shared" si="4"/>
        <v>1</v>
      </c>
      <c r="P8" s="16">
        <f t="shared" si="5"/>
        <v>4</v>
      </c>
      <c r="Q8" s="22">
        <f t="shared" si="6"/>
        <v>0</v>
      </c>
      <c r="R8" s="9">
        <f t="shared" si="2"/>
        <v>4</v>
      </c>
      <c r="S8" s="13">
        <f>HLOOKUP(C8,O$4:$Q8,A8,FALSE)</f>
        <v>3</v>
      </c>
    </row>
    <row r="9" spans="1:19" ht="17.25" customHeight="1">
      <c r="A9" s="19">
        <v>5</v>
      </c>
      <c r="B9" s="5">
        <v>24</v>
      </c>
      <c r="C9" s="21">
        <f t="shared" si="0"/>
        <v>1</v>
      </c>
      <c r="D9" s="20" t="str">
        <f t="shared" si="7"/>
        <v>+</v>
      </c>
      <c r="E9" s="2" t="s">
        <v>4</v>
      </c>
      <c r="F9">
        <v>1</v>
      </c>
      <c r="G9" s="9">
        <f t="shared" si="1"/>
        <v>1</v>
      </c>
      <c r="H9" s="10">
        <f t="shared" si="3"/>
        <v>5</v>
      </c>
      <c r="J9" s="8">
        <v>2</v>
      </c>
      <c r="K9" s="7" t="s">
        <v>7</v>
      </c>
      <c r="M9" s="18">
        <v>9</v>
      </c>
      <c r="N9" s="18">
        <v>3</v>
      </c>
      <c r="O9" s="17">
        <f t="shared" si="4"/>
        <v>0</v>
      </c>
      <c r="P9" s="16">
        <f t="shared" si="5"/>
        <v>5</v>
      </c>
      <c r="Q9" s="22">
        <f t="shared" si="6"/>
        <v>1</v>
      </c>
      <c r="R9" s="9">
        <f t="shared" si="2"/>
        <v>5</v>
      </c>
      <c r="S9" s="13">
        <f>HLOOKUP(C9,O$4:$Q9,A9,FALSE)</f>
        <v>1</v>
      </c>
    </row>
    <row r="10" spans="1:19" ht="17.25" customHeight="1">
      <c r="A10" s="19">
        <v>6</v>
      </c>
      <c r="B10" s="5">
        <v>33</v>
      </c>
      <c r="C10" s="21">
        <f t="shared" si="0"/>
        <v>2</v>
      </c>
      <c r="D10" s="20" t="str">
        <f t="shared" si="7"/>
        <v>-</v>
      </c>
      <c r="E10" s="2" t="s">
        <v>8</v>
      </c>
      <c r="F10">
        <v>1</v>
      </c>
      <c r="G10" s="9">
        <f t="shared" si="1"/>
        <v>-2</v>
      </c>
      <c r="H10" s="10">
        <f t="shared" si="3"/>
        <v>3</v>
      </c>
      <c r="J10" s="8">
        <v>3</v>
      </c>
      <c r="K10" s="7" t="s">
        <v>9</v>
      </c>
      <c r="M10" s="18">
        <v>10</v>
      </c>
      <c r="N10" s="18">
        <v>1</v>
      </c>
      <c r="O10" s="17">
        <f t="shared" si="4"/>
        <v>1</v>
      </c>
      <c r="P10" s="16">
        <f t="shared" si="5"/>
        <v>0</v>
      </c>
      <c r="Q10" s="22">
        <f t="shared" si="6"/>
        <v>2</v>
      </c>
      <c r="R10" s="9">
        <f t="shared" si="2"/>
        <v>2</v>
      </c>
      <c r="S10" s="13">
        <f>HLOOKUP(C10,O$4:$Q10,A10,FALSE)</f>
        <v>5</v>
      </c>
    </row>
    <row r="11" spans="1:19" ht="17.25" customHeight="1">
      <c r="A11" s="19">
        <v>7</v>
      </c>
      <c r="B11" s="4">
        <v>14</v>
      </c>
      <c r="C11" s="21">
        <f t="shared" si="0"/>
        <v>3</v>
      </c>
      <c r="D11" s="20" t="str">
        <f t="shared" si="7"/>
        <v>-</v>
      </c>
      <c r="E11" s="2" t="s">
        <v>8</v>
      </c>
      <c r="F11">
        <v>3</v>
      </c>
      <c r="G11" s="9">
        <f t="shared" si="1"/>
        <v>-2</v>
      </c>
      <c r="H11" s="10">
        <f t="shared" si="3"/>
        <v>1</v>
      </c>
      <c r="J11" s="8">
        <v>4</v>
      </c>
      <c r="K11" s="7" t="s">
        <v>10</v>
      </c>
      <c r="M11" s="18">
        <v>11</v>
      </c>
      <c r="N11" s="18">
        <v>2</v>
      </c>
      <c r="O11" s="17">
        <f t="shared" si="4"/>
        <v>2</v>
      </c>
      <c r="P11" s="16">
        <f t="shared" si="5"/>
        <v>1</v>
      </c>
      <c r="Q11" s="22">
        <f t="shared" si="6"/>
        <v>0</v>
      </c>
      <c r="R11" s="9">
        <f t="shared" si="2"/>
        <v>2</v>
      </c>
      <c r="S11" s="13">
        <f>HLOOKUP(C11,O$4:$Q11,A11,FALSE)</f>
        <v>2</v>
      </c>
    </row>
    <row r="12" spans="1:19" ht="17.25" customHeight="1">
      <c r="A12" s="19">
        <v>8</v>
      </c>
      <c r="B12" s="5">
        <v>22</v>
      </c>
      <c r="C12" s="21">
        <f t="shared" si="0"/>
        <v>2</v>
      </c>
      <c r="D12" s="20" t="str">
        <f t="shared" si="7"/>
        <v>+</v>
      </c>
      <c r="E12" s="2" t="s">
        <v>4</v>
      </c>
      <c r="F12">
        <v>5</v>
      </c>
      <c r="G12" s="9">
        <f t="shared" si="1"/>
        <v>1</v>
      </c>
      <c r="H12" s="10">
        <f t="shared" si="3"/>
        <v>2</v>
      </c>
      <c r="J12" s="8">
        <v>5</v>
      </c>
      <c r="K12" s="7" t="s">
        <v>11</v>
      </c>
      <c r="M12" s="18">
        <v>12</v>
      </c>
      <c r="N12" s="18">
        <v>3</v>
      </c>
      <c r="O12" s="17">
        <f t="shared" si="4"/>
        <v>3</v>
      </c>
      <c r="P12" s="16">
        <f t="shared" si="5"/>
        <v>0</v>
      </c>
      <c r="Q12" s="22">
        <f t="shared" si="6"/>
        <v>1</v>
      </c>
      <c r="R12" s="9">
        <f t="shared" si="2"/>
        <v>3</v>
      </c>
      <c r="S12" s="13">
        <f>HLOOKUP(C12,O$4:$Q12,A12,FALSE)</f>
        <v>1</v>
      </c>
    </row>
    <row r="13" spans="1:19" ht="17.25" customHeight="1">
      <c r="A13" s="19">
        <v>9</v>
      </c>
      <c r="B13" s="5">
        <v>24</v>
      </c>
      <c r="C13" s="21">
        <f t="shared" si="0"/>
        <v>1</v>
      </c>
      <c r="D13" s="20" t="str">
        <f t="shared" si="7"/>
        <v>-</v>
      </c>
      <c r="E13" s="2" t="s">
        <v>8</v>
      </c>
      <c r="F13">
        <v>4</v>
      </c>
      <c r="G13" s="9">
        <f t="shared" si="1"/>
        <v>-2</v>
      </c>
      <c r="H13" s="10">
        <f t="shared" si="3"/>
        <v>0</v>
      </c>
      <c r="J13" s="8">
        <v>6</v>
      </c>
      <c r="K13" s="7" t="s">
        <v>12</v>
      </c>
      <c r="M13" s="18">
        <v>13</v>
      </c>
      <c r="N13" s="18">
        <v>2</v>
      </c>
      <c r="O13" s="17">
        <f t="shared" si="4"/>
        <v>0</v>
      </c>
      <c r="P13" s="16">
        <f t="shared" si="5"/>
        <v>1</v>
      </c>
      <c r="Q13" s="22">
        <f t="shared" si="6"/>
        <v>2</v>
      </c>
      <c r="R13" s="9">
        <f t="shared" si="2"/>
        <v>2</v>
      </c>
      <c r="S13" s="13">
        <f>HLOOKUP(C13,O$4:$Q13,A13,FALSE)</f>
        <v>3</v>
      </c>
    </row>
    <row r="14" spans="1:19" ht="17.25" customHeight="1">
      <c r="A14" s="19">
        <v>10</v>
      </c>
      <c r="B14" s="5">
        <v>15</v>
      </c>
      <c r="C14" s="21">
        <f t="shared" si="0"/>
        <v>1</v>
      </c>
      <c r="D14" s="20" t="str">
        <f t="shared" si="7"/>
        <v>+</v>
      </c>
      <c r="E14" s="2" t="s">
        <v>4</v>
      </c>
      <c r="F14">
        <v>6</v>
      </c>
      <c r="G14" s="9">
        <f t="shared" si="1"/>
        <v>1</v>
      </c>
      <c r="H14" s="10">
        <f t="shared" si="3"/>
        <v>1</v>
      </c>
      <c r="J14" s="8">
        <v>7</v>
      </c>
      <c r="K14" s="7" t="s">
        <v>13</v>
      </c>
      <c r="M14" s="18">
        <v>14</v>
      </c>
      <c r="N14" s="18">
        <v>3</v>
      </c>
      <c r="O14" s="17">
        <f t="shared" si="4"/>
        <v>0</v>
      </c>
      <c r="P14" s="16">
        <f t="shared" si="5"/>
        <v>2</v>
      </c>
      <c r="Q14" s="22">
        <f t="shared" si="6"/>
        <v>3</v>
      </c>
      <c r="R14" s="9">
        <f t="shared" si="2"/>
        <v>3</v>
      </c>
      <c r="S14" s="13">
        <f>HLOOKUP(C14,O$4:$Q14,A14,FALSE)</f>
        <v>0</v>
      </c>
    </row>
    <row r="15" spans="1:19" ht="17.25" customHeight="1">
      <c r="A15" s="19">
        <v>11</v>
      </c>
      <c r="B15" s="5">
        <v>26</v>
      </c>
      <c r="C15" s="21">
        <f t="shared" si="0"/>
        <v>1</v>
      </c>
      <c r="D15" s="20" t="str">
        <f t="shared" si="7"/>
        <v>+</v>
      </c>
      <c r="E15" s="2" t="s">
        <v>4</v>
      </c>
      <c r="F15">
        <v>5</v>
      </c>
      <c r="G15" s="9">
        <f t="shared" si="1"/>
        <v>1</v>
      </c>
      <c r="H15" s="10">
        <f t="shared" si="3"/>
        <v>2</v>
      </c>
      <c r="J15" s="8">
        <v>8</v>
      </c>
      <c r="K15" s="7" t="s">
        <v>14</v>
      </c>
      <c r="M15" s="18">
        <v>15</v>
      </c>
      <c r="N15" s="18">
        <v>1</v>
      </c>
      <c r="O15" s="17">
        <f t="shared" si="4"/>
        <v>0</v>
      </c>
      <c r="P15" s="16">
        <f t="shared" si="5"/>
        <v>3</v>
      </c>
      <c r="Q15" s="22">
        <f t="shared" si="6"/>
        <v>4</v>
      </c>
      <c r="R15" s="9">
        <f t="shared" si="2"/>
        <v>4</v>
      </c>
      <c r="S15" s="13">
        <f>HLOOKUP(C15,O$4:$Q15,A15,FALSE)</f>
        <v>0</v>
      </c>
    </row>
    <row r="16" spans="1:19" ht="17.25" customHeight="1">
      <c r="A16" s="19">
        <v>12</v>
      </c>
      <c r="B16" s="4">
        <v>3</v>
      </c>
      <c r="C16" s="21">
        <f t="shared" si="0"/>
        <v>3</v>
      </c>
      <c r="D16" s="20" t="str">
        <f t="shared" si="7"/>
        <v>-</v>
      </c>
      <c r="E16" s="2" t="s">
        <v>8</v>
      </c>
      <c r="F16">
        <v>4</v>
      </c>
      <c r="G16" s="9">
        <f t="shared" si="1"/>
        <v>-2</v>
      </c>
      <c r="H16" s="10">
        <f t="shared" si="3"/>
        <v>0</v>
      </c>
      <c r="J16" s="8">
        <v>9</v>
      </c>
      <c r="K16" s="7" t="s">
        <v>15</v>
      </c>
      <c r="M16" s="18">
        <v>16</v>
      </c>
      <c r="N16" s="18">
        <v>2</v>
      </c>
      <c r="O16" s="17">
        <f t="shared" si="4"/>
        <v>1</v>
      </c>
      <c r="P16" s="16">
        <f t="shared" si="5"/>
        <v>4</v>
      </c>
      <c r="Q16" s="22">
        <f t="shared" si="6"/>
        <v>0</v>
      </c>
      <c r="R16" s="9">
        <f t="shared" si="2"/>
        <v>4</v>
      </c>
      <c r="S16" s="13">
        <f>HLOOKUP(C16,O$4:$Q16,A16,FALSE)</f>
        <v>4</v>
      </c>
    </row>
    <row r="17" spans="1:19" ht="17.25" customHeight="1">
      <c r="A17" s="19">
        <v>13</v>
      </c>
      <c r="B17" s="5">
        <v>17</v>
      </c>
      <c r="C17" s="21">
        <f t="shared" si="0"/>
        <v>3</v>
      </c>
      <c r="D17" s="20" t="str">
        <f t="shared" si="7"/>
        <v>+</v>
      </c>
      <c r="E17" s="2" t="s">
        <v>8</v>
      </c>
      <c r="F17">
        <v>6</v>
      </c>
      <c r="G17" s="9">
        <f t="shared" si="1"/>
        <v>-2</v>
      </c>
      <c r="H17" s="10">
        <f t="shared" si="3"/>
        <v>-2</v>
      </c>
      <c r="M17" s="18">
        <v>17</v>
      </c>
      <c r="N17" s="18">
        <v>3</v>
      </c>
      <c r="O17" s="17">
        <f t="shared" si="4"/>
        <v>2</v>
      </c>
      <c r="P17" s="16">
        <f t="shared" si="5"/>
        <v>5</v>
      </c>
      <c r="Q17" s="22">
        <f t="shared" si="6"/>
        <v>0</v>
      </c>
      <c r="R17" s="9">
        <f t="shared" si="2"/>
        <v>5</v>
      </c>
      <c r="S17" s="13">
        <f>HLOOKUP(C17,O$4:$Q17,A17,FALSE)</f>
        <v>0</v>
      </c>
    </row>
    <row r="18" spans="1:19" ht="17.25" customHeight="1">
      <c r="A18" s="19">
        <v>14</v>
      </c>
      <c r="B18" s="4">
        <v>21</v>
      </c>
      <c r="C18" s="21">
        <f t="shared" si="0"/>
        <v>1</v>
      </c>
      <c r="D18" s="20" t="str">
        <f t="shared" si="7"/>
        <v>+</v>
      </c>
      <c r="E18" s="2" t="s">
        <v>4</v>
      </c>
      <c r="F18">
        <v>8</v>
      </c>
      <c r="G18" s="9">
        <f t="shared" si="1"/>
        <v>1</v>
      </c>
      <c r="H18" s="10">
        <f t="shared" si="3"/>
        <v>-1</v>
      </c>
      <c r="M18" s="18">
        <v>18</v>
      </c>
      <c r="N18" s="18">
        <v>1</v>
      </c>
      <c r="O18" s="17">
        <f t="shared" si="4"/>
        <v>0</v>
      </c>
      <c r="P18" s="16">
        <f t="shared" si="5"/>
        <v>6</v>
      </c>
      <c r="Q18" s="22">
        <f t="shared" si="6"/>
        <v>1</v>
      </c>
      <c r="R18" s="9">
        <f t="shared" si="2"/>
        <v>6</v>
      </c>
      <c r="S18" s="13">
        <f>HLOOKUP(C18,O$4:$Q18,A18,FALSE)</f>
        <v>2</v>
      </c>
    </row>
    <row r="19" spans="1:19" ht="17.25" customHeight="1">
      <c r="A19" s="19">
        <v>15</v>
      </c>
      <c r="B19" s="4">
        <v>7</v>
      </c>
      <c r="C19" s="21">
        <f t="shared" si="0"/>
        <v>1</v>
      </c>
      <c r="D19" s="20" t="str">
        <f t="shared" si="7"/>
        <v>+</v>
      </c>
      <c r="E19" s="2" t="s">
        <v>4</v>
      </c>
      <c r="F19">
        <v>7</v>
      </c>
      <c r="G19" s="9">
        <f t="shared" si="1"/>
        <v>1</v>
      </c>
      <c r="H19" s="10">
        <f t="shared" si="3"/>
        <v>0</v>
      </c>
      <c r="M19" s="18">
        <v>19</v>
      </c>
      <c r="N19" s="18">
        <v>2</v>
      </c>
      <c r="O19" s="17">
        <f t="shared" si="4"/>
        <v>0</v>
      </c>
      <c r="P19" s="16">
        <f t="shared" si="5"/>
        <v>7</v>
      </c>
      <c r="Q19" s="22">
        <f t="shared" si="6"/>
        <v>2</v>
      </c>
      <c r="R19" s="9">
        <f t="shared" si="2"/>
        <v>7</v>
      </c>
      <c r="S19" s="13">
        <f>HLOOKUP(C19,O$4:$Q19,A19,FALSE)</f>
        <v>0</v>
      </c>
    </row>
    <row r="20" spans="1:19" ht="17.25" customHeight="1">
      <c r="A20" s="19">
        <v>16</v>
      </c>
      <c r="B20" s="5">
        <v>11</v>
      </c>
      <c r="C20" s="21">
        <f t="shared" si="0"/>
        <v>2</v>
      </c>
      <c r="D20" s="20" t="str">
        <f t="shared" si="7"/>
        <v>-</v>
      </c>
      <c r="E20" s="2" t="s">
        <v>4</v>
      </c>
      <c r="F20">
        <v>6</v>
      </c>
      <c r="G20" s="9">
        <f t="shared" si="1"/>
        <v>1</v>
      </c>
      <c r="H20" s="10">
        <f t="shared" si="3"/>
        <v>1</v>
      </c>
      <c r="M20" s="18">
        <v>20</v>
      </c>
      <c r="N20" s="18">
        <v>3</v>
      </c>
      <c r="O20" s="17">
        <f t="shared" si="4"/>
        <v>1</v>
      </c>
      <c r="P20" s="16">
        <f t="shared" si="5"/>
        <v>0</v>
      </c>
      <c r="Q20" s="22">
        <f t="shared" si="6"/>
        <v>3</v>
      </c>
      <c r="R20" s="9">
        <f t="shared" si="2"/>
        <v>3</v>
      </c>
      <c r="S20" s="13">
        <f>HLOOKUP(C20,O$4:$Q20,A20,FALSE)</f>
        <v>7</v>
      </c>
    </row>
    <row r="21" spans="1:19" ht="17.25" customHeight="1">
      <c r="A21" s="19">
        <v>17</v>
      </c>
      <c r="B21" s="4">
        <v>3</v>
      </c>
      <c r="C21" s="21">
        <f t="shared" si="0"/>
        <v>3</v>
      </c>
      <c r="D21" s="20" t="str">
        <f t="shared" si="7"/>
        <v>-</v>
      </c>
      <c r="E21" s="2" t="s">
        <v>8</v>
      </c>
      <c r="F21">
        <v>5</v>
      </c>
      <c r="G21" s="9">
        <f t="shared" si="1"/>
        <v>-2</v>
      </c>
      <c r="H21" s="10">
        <f t="shared" si="3"/>
        <v>-1</v>
      </c>
      <c r="M21" s="18">
        <v>21</v>
      </c>
      <c r="N21" s="18">
        <v>1</v>
      </c>
      <c r="O21" s="17">
        <f t="shared" si="4"/>
        <v>2</v>
      </c>
      <c r="P21" s="16">
        <f t="shared" si="5"/>
        <v>1</v>
      </c>
      <c r="Q21" s="22">
        <f t="shared" si="6"/>
        <v>0</v>
      </c>
      <c r="R21" s="9">
        <f t="shared" si="2"/>
        <v>2</v>
      </c>
      <c r="S21" s="13">
        <f>HLOOKUP(C21,O$4:$Q21,A21,FALSE)</f>
        <v>3</v>
      </c>
    </row>
    <row r="22" spans="1:19" ht="17.25" customHeight="1">
      <c r="A22" s="19">
        <v>18</v>
      </c>
      <c r="B22" s="4">
        <v>23</v>
      </c>
      <c r="C22" s="21">
        <f t="shared" si="0"/>
        <v>3</v>
      </c>
      <c r="D22" s="20" t="str">
        <f t="shared" si="7"/>
        <v>+</v>
      </c>
      <c r="E22" s="2" t="s">
        <v>8</v>
      </c>
      <c r="F22">
        <v>7</v>
      </c>
      <c r="G22" s="9">
        <f t="shared" si="1"/>
        <v>-2</v>
      </c>
      <c r="H22" s="10">
        <f t="shared" si="3"/>
        <v>-3</v>
      </c>
      <c r="M22" s="18">
        <v>22</v>
      </c>
      <c r="N22" s="18">
        <v>2</v>
      </c>
      <c r="O22" s="17">
        <f t="shared" si="4"/>
        <v>3</v>
      </c>
      <c r="P22" s="16">
        <f t="shared" si="5"/>
        <v>2</v>
      </c>
      <c r="Q22" s="22">
        <f t="shared" si="6"/>
        <v>0</v>
      </c>
      <c r="R22" s="9">
        <f t="shared" si="2"/>
        <v>3</v>
      </c>
      <c r="S22" s="13">
        <f>HLOOKUP(C22,O$4:$Q22,A22,FALSE)</f>
        <v>0</v>
      </c>
    </row>
    <row r="23" spans="1:19" ht="17.25" customHeight="1">
      <c r="A23" s="19">
        <v>19</v>
      </c>
      <c r="B23" s="5">
        <v>10</v>
      </c>
      <c r="C23" s="21">
        <f t="shared" si="0"/>
        <v>1</v>
      </c>
      <c r="D23" s="20" t="str">
        <f t="shared" si="7"/>
        <v>-</v>
      </c>
      <c r="E23" s="2" t="s">
        <v>4</v>
      </c>
      <c r="F23">
        <v>9</v>
      </c>
      <c r="G23" s="9">
        <f t="shared" si="1"/>
        <v>1</v>
      </c>
      <c r="H23" s="10">
        <f t="shared" si="3"/>
        <v>-2</v>
      </c>
      <c r="M23" s="18">
        <v>23</v>
      </c>
      <c r="N23" s="18">
        <v>3</v>
      </c>
      <c r="O23" s="17">
        <f t="shared" si="4"/>
        <v>0</v>
      </c>
      <c r="P23" s="16">
        <f t="shared" si="5"/>
        <v>3</v>
      </c>
      <c r="Q23" s="22">
        <f t="shared" si="6"/>
        <v>1</v>
      </c>
      <c r="R23" s="9">
        <f t="shared" si="2"/>
        <v>3</v>
      </c>
      <c r="S23" s="13">
        <f>HLOOKUP(C23,O$4:$Q23,A23,FALSE)</f>
        <v>3</v>
      </c>
    </row>
    <row r="24" spans="1:19" ht="17.25" customHeight="1">
      <c r="A24" s="19">
        <v>20</v>
      </c>
      <c r="B24" s="5">
        <v>11</v>
      </c>
      <c r="C24" s="21">
        <f t="shared" si="0"/>
        <v>2</v>
      </c>
      <c r="D24" s="20" t="str">
        <f t="shared" si="7"/>
        <v>-</v>
      </c>
      <c r="E24" s="2" t="s">
        <v>8</v>
      </c>
      <c r="F24">
        <v>8</v>
      </c>
      <c r="G24" s="9">
        <f t="shared" si="1"/>
        <v>-2</v>
      </c>
      <c r="H24" s="10">
        <f t="shared" si="3"/>
        <v>-4</v>
      </c>
      <c r="M24" s="18">
        <v>24</v>
      </c>
      <c r="N24" s="18">
        <v>1</v>
      </c>
      <c r="O24" s="17">
        <f t="shared" si="4"/>
        <v>1</v>
      </c>
      <c r="P24" s="16">
        <f t="shared" si="5"/>
        <v>0</v>
      </c>
      <c r="Q24" s="22">
        <f t="shared" si="6"/>
        <v>2</v>
      </c>
      <c r="R24" s="9">
        <f t="shared" si="2"/>
        <v>2</v>
      </c>
      <c r="S24" s="13">
        <f>HLOOKUP(C24,O$4:$Q24,A24,FALSE)</f>
        <v>3</v>
      </c>
    </row>
    <row r="25" spans="1:19" ht="17.25" customHeight="1">
      <c r="A25" s="19">
        <v>21</v>
      </c>
      <c r="B25" s="4">
        <v>36</v>
      </c>
      <c r="C25" s="21">
        <f t="shared" si="0"/>
        <v>2</v>
      </c>
      <c r="D25" s="20" t="str">
        <f t="shared" si="7"/>
        <v>+</v>
      </c>
      <c r="E25" s="2" t="s">
        <v>8</v>
      </c>
      <c r="F25">
        <v>10</v>
      </c>
      <c r="G25" s="9">
        <f t="shared" si="1"/>
        <v>-2</v>
      </c>
      <c r="H25" s="10">
        <f t="shared" si="3"/>
        <v>-6</v>
      </c>
      <c r="M25" s="18">
        <v>25</v>
      </c>
      <c r="N25" s="18">
        <v>3</v>
      </c>
      <c r="O25" s="17">
        <f t="shared" si="4"/>
        <v>2</v>
      </c>
      <c r="P25" s="16">
        <f t="shared" si="5"/>
        <v>0</v>
      </c>
      <c r="Q25" s="22">
        <f t="shared" si="6"/>
        <v>3</v>
      </c>
      <c r="R25" s="9">
        <f t="shared" si="2"/>
        <v>3</v>
      </c>
      <c r="S25" s="13">
        <f>HLOOKUP(C25,O$4:$Q25,A25,FALSE)</f>
        <v>0</v>
      </c>
    </row>
    <row r="26" spans="1:19" ht="17.25" customHeight="1">
      <c r="A26" s="19">
        <v>22</v>
      </c>
      <c r="B26" s="5">
        <v>31</v>
      </c>
      <c r="C26" s="21">
        <f t="shared" si="0"/>
        <v>3</v>
      </c>
      <c r="D26" s="20" t="str">
        <f t="shared" si="7"/>
        <v>-</v>
      </c>
      <c r="E26" s="2" t="s">
        <v>4</v>
      </c>
      <c r="F26">
        <v>12</v>
      </c>
      <c r="G26" s="9">
        <f t="shared" si="1"/>
        <v>1</v>
      </c>
      <c r="H26" s="10">
        <f t="shared" si="3"/>
        <v>-5</v>
      </c>
      <c r="M26" s="18">
        <v>26</v>
      </c>
      <c r="N26" s="18">
        <v>1</v>
      </c>
      <c r="O26" s="17">
        <f t="shared" si="4"/>
        <v>3</v>
      </c>
      <c r="P26" s="16">
        <f t="shared" si="5"/>
        <v>1</v>
      </c>
      <c r="Q26" s="22">
        <f t="shared" si="6"/>
        <v>0</v>
      </c>
      <c r="R26" s="9">
        <f t="shared" si="2"/>
        <v>3</v>
      </c>
      <c r="S26" s="13">
        <f>HLOOKUP(C26,O$4:$Q26,A26,FALSE)</f>
        <v>3</v>
      </c>
    </row>
    <row r="27" spans="1:19" ht="17.25" customHeight="1">
      <c r="A27" s="19">
        <v>23</v>
      </c>
      <c r="B27" s="4">
        <v>9</v>
      </c>
      <c r="C27" s="21">
        <f t="shared" si="0"/>
        <v>3</v>
      </c>
      <c r="D27" s="20" t="str">
        <f t="shared" si="7"/>
        <v>+</v>
      </c>
      <c r="E27" s="2" t="s">
        <v>8</v>
      </c>
      <c r="F27">
        <v>11</v>
      </c>
      <c r="G27" s="9">
        <f t="shared" si="1"/>
        <v>-2</v>
      </c>
      <c r="H27" s="10">
        <f t="shared" si="3"/>
        <v>-7</v>
      </c>
      <c r="M27" s="18">
        <v>27</v>
      </c>
      <c r="N27" s="18">
        <v>2</v>
      </c>
      <c r="O27" s="17">
        <f t="shared" si="4"/>
        <v>4</v>
      </c>
      <c r="P27" s="16">
        <f t="shared" si="5"/>
        <v>2</v>
      </c>
      <c r="Q27" s="22">
        <f t="shared" si="6"/>
        <v>0</v>
      </c>
      <c r="R27" s="9">
        <f t="shared" si="2"/>
        <v>4</v>
      </c>
      <c r="S27" s="13">
        <f>HLOOKUP(C27,O$4:$Q27,A27,FALSE)</f>
        <v>0</v>
      </c>
    </row>
    <row r="28" spans="1:19" ht="17.25" customHeight="1">
      <c r="A28" s="19">
        <v>24</v>
      </c>
      <c r="B28" s="4">
        <v>30</v>
      </c>
      <c r="C28" s="21">
        <f t="shared" si="0"/>
        <v>2</v>
      </c>
      <c r="D28" s="20" t="str">
        <f t="shared" si="7"/>
        <v>+</v>
      </c>
      <c r="E28" s="2" t="s">
        <v>4</v>
      </c>
      <c r="F28">
        <v>13</v>
      </c>
      <c r="G28" s="9">
        <f t="shared" si="1"/>
        <v>1</v>
      </c>
      <c r="H28" s="10">
        <f t="shared" si="3"/>
        <v>-6</v>
      </c>
      <c r="M28" s="18">
        <v>28</v>
      </c>
      <c r="N28" s="18">
        <v>3</v>
      </c>
      <c r="O28" s="17">
        <f t="shared" si="4"/>
        <v>5</v>
      </c>
      <c r="P28" s="16">
        <f t="shared" si="5"/>
        <v>0</v>
      </c>
      <c r="Q28" s="22">
        <f t="shared" si="6"/>
        <v>1</v>
      </c>
      <c r="R28" s="9">
        <f t="shared" si="2"/>
        <v>5</v>
      </c>
      <c r="S28" s="13">
        <f>HLOOKUP(C28,O$4:$Q28,A28,FALSE)</f>
        <v>2</v>
      </c>
    </row>
    <row r="29" spans="1:19" ht="17.25" customHeight="1">
      <c r="A29" s="19">
        <v>25</v>
      </c>
      <c r="B29" s="4">
        <v>16</v>
      </c>
      <c r="C29" s="21">
        <f t="shared" si="0"/>
        <v>2</v>
      </c>
      <c r="D29" s="20" t="str">
        <f t="shared" si="7"/>
        <v>+</v>
      </c>
      <c r="E29" s="2" t="s">
        <v>4</v>
      </c>
      <c r="F29">
        <v>12</v>
      </c>
      <c r="G29" s="9">
        <f t="shared" si="1"/>
        <v>1</v>
      </c>
      <c r="H29" s="10">
        <f t="shared" si="3"/>
        <v>-5</v>
      </c>
      <c r="M29" s="18">
        <v>29</v>
      </c>
      <c r="N29" s="18">
        <v>1</v>
      </c>
      <c r="O29" s="17">
        <f t="shared" si="4"/>
        <v>6</v>
      </c>
      <c r="P29" s="16">
        <f t="shared" si="5"/>
        <v>0</v>
      </c>
      <c r="Q29" s="22">
        <f t="shared" si="6"/>
        <v>2</v>
      </c>
      <c r="R29" s="9">
        <f t="shared" si="2"/>
        <v>6</v>
      </c>
      <c r="S29" s="13">
        <f>HLOOKUP(C29,O$4:$Q29,A29,FALSE)</f>
        <v>0</v>
      </c>
    </row>
    <row r="30" spans="1:19" ht="17.25" customHeight="1">
      <c r="A30" s="19">
        <v>26</v>
      </c>
      <c r="B30" s="5">
        <v>24</v>
      </c>
      <c r="C30" s="21">
        <f t="shared" si="0"/>
        <v>1</v>
      </c>
      <c r="D30" s="20" t="str">
        <f t="shared" si="7"/>
        <v>-</v>
      </c>
      <c r="E30" s="2" t="s">
        <v>4</v>
      </c>
      <c r="F30">
        <v>11</v>
      </c>
      <c r="G30" s="9">
        <f t="shared" si="1"/>
        <v>1</v>
      </c>
      <c r="H30" s="10">
        <f t="shared" si="3"/>
        <v>-4</v>
      </c>
      <c r="M30" s="18">
        <v>30</v>
      </c>
      <c r="N30" s="18">
        <v>2</v>
      </c>
      <c r="O30" s="17">
        <f t="shared" si="4"/>
        <v>0</v>
      </c>
      <c r="P30" s="16">
        <f t="shared" si="5"/>
        <v>1</v>
      </c>
      <c r="Q30" s="22">
        <f t="shared" si="6"/>
        <v>3</v>
      </c>
      <c r="R30" s="9">
        <f t="shared" si="2"/>
        <v>3</v>
      </c>
      <c r="S30" s="13">
        <f>HLOOKUP(C30,O$4:$Q30,A30,FALSE)</f>
        <v>6</v>
      </c>
    </row>
    <row r="31" spans="1:19" ht="17.25" customHeight="1">
      <c r="A31" s="19">
        <v>27</v>
      </c>
      <c r="B31" s="5">
        <v>31</v>
      </c>
      <c r="C31" s="21">
        <f t="shared" si="0"/>
        <v>3</v>
      </c>
      <c r="D31" s="20" t="str">
        <f t="shared" si="7"/>
        <v>-</v>
      </c>
      <c r="E31" s="2" t="s">
        <v>8</v>
      </c>
      <c r="F31">
        <v>10</v>
      </c>
      <c r="G31" s="9">
        <f t="shared" si="1"/>
        <v>-2</v>
      </c>
      <c r="H31" s="10">
        <f t="shared" si="3"/>
        <v>-6</v>
      </c>
      <c r="M31" s="18">
        <v>31</v>
      </c>
      <c r="N31" s="18">
        <v>3</v>
      </c>
      <c r="O31" s="17">
        <f t="shared" si="4"/>
        <v>1</v>
      </c>
      <c r="P31" s="16">
        <f t="shared" si="5"/>
        <v>2</v>
      </c>
      <c r="Q31" s="22">
        <f t="shared" si="6"/>
        <v>0</v>
      </c>
      <c r="R31" s="9">
        <f t="shared" si="2"/>
        <v>2</v>
      </c>
      <c r="S31" s="13">
        <f>HLOOKUP(C31,O$4:$Q31,A31,FALSE)</f>
        <v>3</v>
      </c>
    </row>
    <row r="32" spans="1:19" ht="17.25" customHeight="1">
      <c r="A32" s="19">
        <v>28</v>
      </c>
      <c r="B32" s="4">
        <v>36</v>
      </c>
      <c r="C32" s="21">
        <f t="shared" si="0"/>
        <v>2</v>
      </c>
      <c r="D32" s="20" t="str">
        <f t="shared" si="7"/>
        <v>-</v>
      </c>
      <c r="E32" s="2" t="s">
        <v>8</v>
      </c>
      <c r="F32">
        <v>12</v>
      </c>
      <c r="G32" s="9">
        <f t="shared" si="1"/>
        <v>-2</v>
      </c>
      <c r="H32" s="10">
        <f t="shared" si="3"/>
        <v>-8</v>
      </c>
      <c r="M32" s="18">
        <v>32</v>
      </c>
      <c r="N32" s="18">
        <v>1</v>
      </c>
      <c r="O32" s="17">
        <f t="shared" si="4"/>
        <v>2</v>
      </c>
      <c r="P32" s="16">
        <f t="shared" si="5"/>
        <v>0</v>
      </c>
      <c r="Q32" s="22">
        <f t="shared" si="6"/>
        <v>1</v>
      </c>
      <c r="R32" s="9">
        <f t="shared" si="2"/>
        <v>2</v>
      </c>
      <c r="S32" s="13">
        <f>HLOOKUP(C32,O$4:$Q32,A32,FALSE)</f>
        <v>2</v>
      </c>
    </row>
    <row r="33" spans="1:19" ht="17.25" customHeight="1">
      <c r="A33" s="19">
        <v>29</v>
      </c>
      <c r="B33" s="5">
        <v>6</v>
      </c>
      <c r="C33" s="21">
        <f t="shared" si="0"/>
        <v>3</v>
      </c>
      <c r="D33" s="20" t="str">
        <f t="shared" si="7"/>
        <v>+</v>
      </c>
      <c r="E33" s="2" t="s">
        <v>8</v>
      </c>
      <c r="F33">
        <v>14</v>
      </c>
      <c r="G33" s="9">
        <f t="shared" si="1"/>
        <v>-2</v>
      </c>
      <c r="H33" s="10">
        <f t="shared" si="3"/>
        <v>-10</v>
      </c>
      <c r="M33" s="18">
        <v>33</v>
      </c>
      <c r="N33" s="18">
        <v>2</v>
      </c>
      <c r="O33" s="17">
        <f t="shared" si="4"/>
        <v>3</v>
      </c>
      <c r="P33" s="16">
        <f t="shared" si="5"/>
        <v>1</v>
      </c>
      <c r="Q33" s="22">
        <f t="shared" si="6"/>
        <v>0</v>
      </c>
      <c r="R33" s="9">
        <f t="shared" si="2"/>
        <v>3</v>
      </c>
      <c r="S33" s="13">
        <f>HLOOKUP(C33,O$4:$Q33,A33,FALSE)</f>
        <v>1</v>
      </c>
    </row>
    <row r="34" spans="1:19" ht="17.25" customHeight="1">
      <c r="A34" s="19">
        <v>30</v>
      </c>
      <c r="B34" s="5">
        <v>8</v>
      </c>
      <c r="C34" s="21">
        <f t="shared" si="0"/>
        <v>2</v>
      </c>
      <c r="D34" s="20" t="str">
        <f t="shared" si="7"/>
        <v>+</v>
      </c>
      <c r="E34" s="2" t="s">
        <v>4</v>
      </c>
      <c r="F34">
        <v>16</v>
      </c>
      <c r="G34" s="9">
        <f t="shared" si="1"/>
        <v>1</v>
      </c>
      <c r="H34" s="10">
        <f t="shared" si="3"/>
        <v>-9</v>
      </c>
      <c r="M34" s="18">
        <v>34</v>
      </c>
      <c r="N34" s="18">
        <v>3</v>
      </c>
      <c r="O34" s="17">
        <f t="shared" si="4"/>
        <v>4</v>
      </c>
      <c r="P34" s="16">
        <f t="shared" si="5"/>
        <v>0</v>
      </c>
      <c r="Q34" s="22">
        <f t="shared" si="6"/>
        <v>1</v>
      </c>
      <c r="R34" s="9">
        <f t="shared" si="2"/>
        <v>4</v>
      </c>
      <c r="S34" s="13">
        <f>HLOOKUP(C34,O$4:$Q34,A34,FALSE)</f>
        <v>1</v>
      </c>
    </row>
    <row r="35" spans="1:19" ht="17.25" customHeight="1">
      <c r="A35" s="19">
        <v>31</v>
      </c>
      <c r="B35" s="5">
        <v>29</v>
      </c>
      <c r="C35" s="21">
        <f t="shared" si="0"/>
        <v>1</v>
      </c>
      <c r="D35" s="20" t="str">
        <f t="shared" si="7"/>
        <v>-</v>
      </c>
      <c r="E35" s="2" t="s">
        <v>4</v>
      </c>
      <c r="F35">
        <v>15</v>
      </c>
      <c r="G35" s="9">
        <f t="shared" si="1"/>
        <v>1</v>
      </c>
      <c r="H35" s="10">
        <f t="shared" si="3"/>
        <v>-8</v>
      </c>
      <c r="M35" s="18">
        <v>35</v>
      </c>
      <c r="N35" s="18">
        <v>1</v>
      </c>
      <c r="O35" s="17">
        <f t="shared" si="4"/>
        <v>0</v>
      </c>
      <c r="P35" s="16">
        <f t="shared" si="5"/>
        <v>1</v>
      </c>
      <c r="Q35" s="22">
        <f t="shared" si="6"/>
        <v>2</v>
      </c>
      <c r="R35" s="9">
        <f t="shared" si="2"/>
        <v>2</v>
      </c>
      <c r="S35" s="13">
        <f>HLOOKUP(C35,O$4:$Q35,A35,FALSE)</f>
        <v>4</v>
      </c>
    </row>
    <row r="36" spans="1:19" ht="17.25" customHeight="1">
      <c r="A36" s="19">
        <v>32</v>
      </c>
      <c r="B36" s="5">
        <v>31</v>
      </c>
      <c r="C36" s="21">
        <f t="shared" si="0"/>
        <v>3</v>
      </c>
      <c r="D36" s="20" t="str">
        <f t="shared" si="7"/>
        <v>-</v>
      </c>
      <c r="E36" s="2" t="s">
        <v>8</v>
      </c>
      <c r="F36">
        <v>14</v>
      </c>
      <c r="G36" s="9">
        <f t="shared" si="1"/>
        <v>-2</v>
      </c>
      <c r="H36" s="10">
        <f t="shared" si="3"/>
        <v>-10</v>
      </c>
      <c r="M36" s="18">
        <v>36</v>
      </c>
      <c r="N36" s="18">
        <v>2</v>
      </c>
      <c r="O36" s="17">
        <f t="shared" si="4"/>
        <v>1</v>
      </c>
      <c r="P36" s="16">
        <f t="shared" si="5"/>
        <v>2</v>
      </c>
      <c r="Q36" s="22">
        <f t="shared" si="6"/>
        <v>0</v>
      </c>
      <c r="R36" s="9">
        <f t="shared" si="2"/>
        <v>2</v>
      </c>
      <c r="S36" s="13">
        <f>HLOOKUP(C36,O$4:$Q36,A36,FALSE)</f>
        <v>2</v>
      </c>
    </row>
    <row r="37" spans="1:19" ht="17.25" customHeight="1">
      <c r="A37" s="19">
        <v>33</v>
      </c>
      <c r="B37" s="5">
        <v>20</v>
      </c>
      <c r="C37" s="21">
        <f t="shared" si="0"/>
        <v>3</v>
      </c>
      <c r="D37" s="20" t="str">
        <f t="shared" si="7"/>
        <v>+</v>
      </c>
      <c r="E37" s="2" t="s">
        <v>8</v>
      </c>
      <c r="F37">
        <v>16</v>
      </c>
      <c r="G37" s="9">
        <f t="shared" si="1"/>
        <v>-2</v>
      </c>
      <c r="H37" s="10">
        <f t="shared" si="3"/>
        <v>-12</v>
      </c>
      <c r="O37" s="16">
        <f t="shared" si="4"/>
        <v>2</v>
      </c>
      <c r="P37" s="16">
        <f t="shared" si="5"/>
        <v>3</v>
      </c>
      <c r="Q37" s="22">
        <f t="shared" si="6"/>
        <v>0</v>
      </c>
      <c r="R37" s="9">
        <f t="shared" si="2"/>
        <v>3</v>
      </c>
      <c r="S37" s="13">
        <f>HLOOKUP(C37,O$4:$Q37,A37,FALSE)</f>
        <v>0</v>
      </c>
    </row>
    <row r="38" spans="1:19" ht="17.25" customHeight="1">
      <c r="A38" s="19">
        <v>34</v>
      </c>
      <c r="B38" s="4">
        <v>23</v>
      </c>
      <c r="C38" s="21">
        <f t="shared" si="0"/>
        <v>3</v>
      </c>
      <c r="D38" s="20" t="str">
        <f t="shared" si="7"/>
        <v>+</v>
      </c>
      <c r="E38" s="2" t="s">
        <v>4</v>
      </c>
      <c r="F38">
        <v>18</v>
      </c>
      <c r="G38" s="9">
        <f t="shared" si="1"/>
        <v>1</v>
      </c>
      <c r="H38" s="10">
        <f t="shared" si="3"/>
        <v>-11</v>
      </c>
      <c r="O38" s="16">
        <f t="shared" si="4"/>
        <v>3</v>
      </c>
      <c r="P38" s="16">
        <f t="shared" si="5"/>
        <v>4</v>
      </c>
      <c r="Q38" s="22">
        <f t="shared" si="6"/>
        <v>0</v>
      </c>
      <c r="R38" s="9">
        <f t="shared" si="2"/>
        <v>4</v>
      </c>
      <c r="S38" s="13">
        <f>HLOOKUP(C38,O$4:$Q38,A38,FALSE)</f>
        <v>0</v>
      </c>
    </row>
    <row r="39" spans="1:19" ht="17.25" customHeight="1">
      <c r="A39" s="19">
        <v>35</v>
      </c>
      <c r="B39" s="5">
        <v>13</v>
      </c>
      <c r="C39" s="21">
        <f t="shared" si="0"/>
        <v>2</v>
      </c>
      <c r="D39" s="20" t="str">
        <f t="shared" si="7"/>
        <v>-</v>
      </c>
      <c r="E39" s="2" t="s">
        <v>4</v>
      </c>
      <c r="F39">
        <v>17</v>
      </c>
      <c r="G39" s="9">
        <f t="shared" si="1"/>
        <v>1</v>
      </c>
      <c r="H39" s="10">
        <f t="shared" si="3"/>
        <v>-10</v>
      </c>
      <c r="O39" s="16">
        <f t="shared" si="4"/>
        <v>4</v>
      </c>
      <c r="P39" s="16">
        <f t="shared" si="5"/>
        <v>0</v>
      </c>
      <c r="Q39" s="22">
        <f t="shared" si="6"/>
        <v>1</v>
      </c>
      <c r="R39" s="9">
        <f t="shared" si="2"/>
        <v>4</v>
      </c>
      <c r="S39" s="13">
        <f>HLOOKUP(C39,O$4:$Q39,A39,FALSE)</f>
        <v>4</v>
      </c>
    </row>
    <row r="40" spans="1:19" ht="17.25" customHeight="1">
      <c r="A40" s="19">
        <v>36</v>
      </c>
      <c r="B40" s="4">
        <v>12</v>
      </c>
      <c r="C40" s="21">
        <f t="shared" si="0"/>
        <v>3</v>
      </c>
      <c r="D40" s="20" t="str">
        <f t="shared" si="7"/>
        <v>+</v>
      </c>
      <c r="E40" s="2" t="s">
        <v>8</v>
      </c>
      <c r="F40">
        <v>16</v>
      </c>
      <c r="G40" s="9">
        <f t="shared" si="1"/>
        <v>-2</v>
      </c>
      <c r="H40" s="10">
        <f t="shared" si="3"/>
        <v>-12</v>
      </c>
      <c r="O40" s="16">
        <f t="shared" si="4"/>
        <v>5</v>
      </c>
      <c r="P40" s="16">
        <f t="shared" si="5"/>
        <v>1</v>
      </c>
      <c r="Q40" s="22">
        <f t="shared" si="6"/>
        <v>0</v>
      </c>
      <c r="R40" s="9">
        <f t="shared" si="2"/>
        <v>5</v>
      </c>
      <c r="S40" s="13">
        <f>HLOOKUP(C40,O$4:$Q40,A40,FALSE)</f>
        <v>1</v>
      </c>
    </row>
    <row r="41" spans="1:19" ht="17.25" customHeight="1">
      <c r="A41" s="19">
        <v>37</v>
      </c>
      <c r="B41" s="4">
        <v>1</v>
      </c>
      <c r="C41" s="21">
        <f t="shared" si="0"/>
        <v>1</v>
      </c>
      <c r="D41" s="20" t="str">
        <f t="shared" si="7"/>
        <v>-</v>
      </c>
      <c r="E41" s="2" t="s">
        <v>4</v>
      </c>
      <c r="F41">
        <v>18</v>
      </c>
      <c r="G41" s="9">
        <f t="shared" si="1"/>
        <v>1</v>
      </c>
      <c r="H41" s="10">
        <f t="shared" si="3"/>
        <v>-11</v>
      </c>
      <c r="O41" s="16">
        <f t="shared" si="4"/>
        <v>0</v>
      </c>
      <c r="P41" s="16">
        <f t="shared" si="5"/>
        <v>2</v>
      </c>
      <c r="Q41" s="22">
        <f t="shared" si="6"/>
        <v>1</v>
      </c>
      <c r="R41" s="9">
        <f t="shared" si="2"/>
        <v>2</v>
      </c>
      <c r="S41" s="13">
        <f>HLOOKUP(C41,O$4:$Q41,A41,FALSE)</f>
        <v>5</v>
      </c>
    </row>
    <row r="42" spans="1:19" ht="17.25" customHeight="1">
      <c r="A42" s="19">
        <v>38</v>
      </c>
      <c r="B42" s="5">
        <v>11</v>
      </c>
      <c r="C42" s="21">
        <f t="shared" si="0"/>
        <v>2</v>
      </c>
      <c r="D42" s="20" t="str">
        <f t="shared" si="7"/>
        <v>-</v>
      </c>
      <c r="E42" s="2" t="s">
        <v>8</v>
      </c>
      <c r="F42">
        <v>17</v>
      </c>
      <c r="G42" s="9">
        <f t="shared" si="1"/>
        <v>-2</v>
      </c>
      <c r="H42" s="10">
        <f t="shared" si="3"/>
        <v>-13</v>
      </c>
      <c r="O42" s="16">
        <f t="shared" si="4"/>
        <v>1</v>
      </c>
      <c r="P42" s="16">
        <f t="shared" si="5"/>
        <v>0</v>
      </c>
      <c r="Q42" s="22">
        <f t="shared" si="6"/>
        <v>2</v>
      </c>
      <c r="R42" s="9">
        <f t="shared" si="2"/>
        <v>2</v>
      </c>
      <c r="S42" s="13">
        <f>HLOOKUP(C42,O$4:$Q42,A42,FALSE)</f>
        <v>2</v>
      </c>
    </row>
    <row r="43" spans="1:19" ht="17.25" customHeight="1">
      <c r="A43" s="19">
        <v>39</v>
      </c>
      <c r="B43" s="5">
        <v>24</v>
      </c>
      <c r="C43" s="21">
        <f t="shared" si="0"/>
        <v>1</v>
      </c>
      <c r="D43" s="20" t="str">
        <f t="shared" si="7"/>
        <v>+</v>
      </c>
      <c r="E43" s="2" t="s">
        <v>8</v>
      </c>
      <c r="F43">
        <v>19</v>
      </c>
      <c r="G43" s="9">
        <f t="shared" si="1"/>
        <v>-2</v>
      </c>
      <c r="H43" s="10">
        <f t="shared" si="3"/>
        <v>-15</v>
      </c>
      <c r="O43" s="16">
        <f t="shared" si="4"/>
        <v>0</v>
      </c>
      <c r="P43" s="16">
        <f t="shared" si="5"/>
        <v>1</v>
      </c>
      <c r="Q43" s="22">
        <f t="shared" si="6"/>
        <v>3</v>
      </c>
      <c r="R43" s="9">
        <f t="shared" si="2"/>
        <v>3</v>
      </c>
      <c r="S43" s="13">
        <f>HLOOKUP(C43,O$4:$Q43,A43,FALSE)</f>
        <v>1</v>
      </c>
    </row>
    <row r="44" spans="1:19" ht="17.25" customHeight="1">
      <c r="A44" s="19">
        <v>40</v>
      </c>
      <c r="B44" s="5">
        <v>17</v>
      </c>
      <c r="C44" s="21">
        <f t="shared" si="0"/>
        <v>3</v>
      </c>
      <c r="D44" s="20" t="str">
        <f t="shared" si="7"/>
        <v>-</v>
      </c>
      <c r="E44" s="2" t="s">
        <v>4</v>
      </c>
      <c r="F44">
        <v>21</v>
      </c>
      <c r="G44" s="9">
        <f t="shared" si="1"/>
        <v>1</v>
      </c>
      <c r="H44" s="10">
        <f t="shared" si="3"/>
        <v>-14</v>
      </c>
      <c r="O44" s="16">
        <f t="shared" si="4"/>
        <v>1</v>
      </c>
      <c r="P44" s="16">
        <f t="shared" si="5"/>
        <v>2</v>
      </c>
      <c r="Q44" s="22">
        <f t="shared" si="6"/>
        <v>0</v>
      </c>
      <c r="R44" s="9">
        <f t="shared" si="2"/>
        <v>2</v>
      </c>
      <c r="S44" s="13">
        <f>HLOOKUP(C44,O$4:$Q44,A44,FALSE)</f>
        <v>3</v>
      </c>
    </row>
    <row r="45" spans="1:19" ht="17.25" customHeight="1">
      <c r="A45" s="19">
        <v>41</v>
      </c>
      <c r="B45" s="5">
        <v>4</v>
      </c>
      <c r="C45" s="21">
        <f t="shared" si="0"/>
        <v>1</v>
      </c>
      <c r="D45" s="20" t="str">
        <f t="shared" si="7"/>
        <v>+</v>
      </c>
      <c r="E45" s="2" t="s">
        <v>8</v>
      </c>
      <c r="F45">
        <v>20</v>
      </c>
      <c r="G45" s="9">
        <f t="shared" si="1"/>
        <v>-2</v>
      </c>
      <c r="H45" s="10">
        <f t="shared" si="3"/>
        <v>-16</v>
      </c>
      <c r="O45" s="16">
        <f t="shared" si="4"/>
        <v>0</v>
      </c>
      <c r="P45" s="16">
        <f t="shared" si="5"/>
        <v>3</v>
      </c>
      <c r="Q45" s="22">
        <f t="shared" si="6"/>
        <v>1</v>
      </c>
      <c r="R45" s="9">
        <f t="shared" si="2"/>
        <v>3</v>
      </c>
      <c r="S45" s="13">
        <f>HLOOKUP(C45,O$4:$Q45,A45,FALSE)</f>
        <v>1</v>
      </c>
    </row>
    <row r="46" spans="1:19" ht="17.25" customHeight="1">
      <c r="A46" s="19">
        <v>42</v>
      </c>
      <c r="B46" s="4">
        <v>5</v>
      </c>
      <c r="C46" s="21">
        <f t="shared" si="0"/>
        <v>2</v>
      </c>
      <c r="D46" s="20" t="str">
        <f t="shared" si="7"/>
        <v>-</v>
      </c>
      <c r="E46" s="2" t="s">
        <v>4</v>
      </c>
      <c r="F46">
        <v>22</v>
      </c>
      <c r="G46" s="9">
        <f t="shared" si="1"/>
        <v>1</v>
      </c>
      <c r="H46" s="10">
        <f t="shared" si="3"/>
        <v>-15</v>
      </c>
      <c r="O46" s="16">
        <f t="shared" si="4"/>
        <v>1</v>
      </c>
      <c r="P46" s="16">
        <f t="shared" si="5"/>
        <v>0</v>
      </c>
      <c r="Q46" s="22">
        <f t="shared" si="6"/>
        <v>2</v>
      </c>
      <c r="R46" s="9">
        <f t="shared" si="2"/>
        <v>2</v>
      </c>
      <c r="S46" s="13">
        <f>HLOOKUP(C46,O$4:$Q46,A46,FALSE)</f>
        <v>3</v>
      </c>
    </row>
    <row r="47" spans="1:19" ht="17.25" customHeight="1">
      <c r="A47" s="19">
        <v>43</v>
      </c>
      <c r="B47" s="4">
        <v>27</v>
      </c>
      <c r="C47" s="21">
        <f t="shared" si="0"/>
        <v>2</v>
      </c>
      <c r="D47" s="20" t="str">
        <f t="shared" si="7"/>
        <v>+</v>
      </c>
      <c r="E47" s="2" t="s">
        <v>8</v>
      </c>
      <c r="F47">
        <v>21</v>
      </c>
      <c r="G47" s="9">
        <f t="shared" si="1"/>
        <v>-2</v>
      </c>
      <c r="H47" s="10">
        <f t="shared" si="3"/>
        <v>-17</v>
      </c>
      <c r="O47" s="16">
        <f t="shared" si="4"/>
        <v>2</v>
      </c>
      <c r="P47" s="16">
        <f t="shared" si="5"/>
        <v>0</v>
      </c>
      <c r="Q47" s="22">
        <f t="shared" si="6"/>
        <v>3</v>
      </c>
      <c r="R47" s="9">
        <f t="shared" si="2"/>
        <v>3</v>
      </c>
      <c r="S47" s="13">
        <f>HLOOKUP(C47,O$4:$Q47,A47,FALSE)</f>
        <v>0</v>
      </c>
    </row>
    <row r="48" spans="1:19" ht="17.25" customHeight="1">
      <c r="A48" s="19">
        <v>44</v>
      </c>
      <c r="B48" s="5">
        <v>31</v>
      </c>
      <c r="C48" s="21">
        <f t="shared" si="0"/>
        <v>3</v>
      </c>
      <c r="D48" s="20" t="str">
        <f t="shared" si="7"/>
        <v>-</v>
      </c>
      <c r="E48" s="2" t="s">
        <v>4</v>
      </c>
      <c r="F48">
        <v>23</v>
      </c>
      <c r="G48" s="9">
        <f t="shared" si="1"/>
        <v>1</v>
      </c>
      <c r="H48" s="10">
        <f t="shared" si="3"/>
        <v>-16</v>
      </c>
      <c r="O48" s="16">
        <f t="shared" si="4"/>
        <v>3</v>
      </c>
      <c r="P48" s="16">
        <f t="shared" si="5"/>
        <v>1</v>
      </c>
      <c r="Q48" s="22">
        <f t="shared" si="6"/>
        <v>0</v>
      </c>
      <c r="R48" s="9">
        <f t="shared" si="2"/>
        <v>3</v>
      </c>
      <c r="S48" s="13">
        <f>HLOOKUP(C48,O$4:$Q48,A48,FALSE)</f>
        <v>3</v>
      </c>
    </row>
    <row r="49" spans="1:19" ht="17.25" customHeight="1">
      <c r="A49" s="19">
        <v>45</v>
      </c>
      <c r="B49" s="5">
        <v>29</v>
      </c>
      <c r="C49" s="21">
        <f t="shared" si="0"/>
        <v>1</v>
      </c>
      <c r="D49" s="20" t="str">
        <f t="shared" si="7"/>
        <v>-</v>
      </c>
      <c r="E49" s="2" t="s">
        <v>8</v>
      </c>
      <c r="F49">
        <v>22</v>
      </c>
      <c r="G49" s="9">
        <f t="shared" si="1"/>
        <v>-2</v>
      </c>
      <c r="H49" s="10">
        <f t="shared" si="3"/>
        <v>-18</v>
      </c>
      <c r="O49" s="16">
        <f t="shared" si="4"/>
        <v>0</v>
      </c>
      <c r="P49" s="16">
        <f t="shared" si="5"/>
        <v>2</v>
      </c>
      <c r="Q49" s="22">
        <f t="shared" si="6"/>
        <v>1</v>
      </c>
      <c r="R49" s="9">
        <f t="shared" si="2"/>
        <v>2</v>
      </c>
      <c r="S49" s="13">
        <f>HLOOKUP(C49,O$4:$Q49,A49,FALSE)</f>
        <v>3</v>
      </c>
    </row>
    <row r="50" spans="1:19" ht="17.25" customHeight="1">
      <c r="A50" s="19">
        <v>46</v>
      </c>
      <c r="B50" s="5">
        <v>13</v>
      </c>
      <c r="C50" s="21">
        <f t="shared" si="0"/>
        <v>2</v>
      </c>
      <c r="D50" s="20" t="str">
        <f t="shared" si="7"/>
        <v>-</v>
      </c>
      <c r="E50" s="2" t="s">
        <v>8</v>
      </c>
      <c r="F50">
        <v>24</v>
      </c>
      <c r="G50" s="9">
        <f t="shared" si="1"/>
        <v>-2</v>
      </c>
      <c r="H50" s="10">
        <f t="shared" si="3"/>
        <v>-20</v>
      </c>
      <c r="O50" s="16">
        <f t="shared" si="4"/>
        <v>1</v>
      </c>
      <c r="P50" s="16">
        <f t="shared" si="5"/>
        <v>0</v>
      </c>
      <c r="Q50" s="22">
        <f t="shared" si="6"/>
        <v>2</v>
      </c>
      <c r="R50" s="9">
        <f t="shared" si="2"/>
        <v>2</v>
      </c>
      <c r="S50" s="13">
        <f>HLOOKUP(C50,O$4:$Q50,A50,FALSE)</f>
        <v>2</v>
      </c>
    </row>
    <row r="51" spans="1:19" ht="17.25" customHeight="1">
      <c r="A51" s="19">
        <v>47</v>
      </c>
      <c r="B51" s="4">
        <v>12</v>
      </c>
      <c r="C51" s="21">
        <f t="shared" si="0"/>
        <v>3</v>
      </c>
      <c r="D51" s="20" t="str">
        <f t="shared" si="7"/>
        <v>-</v>
      </c>
      <c r="E51" s="2" t="s">
        <v>8</v>
      </c>
      <c r="F51">
        <v>26</v>
      </c>
      <c r="G51" s="9">
        <f t="shared" si="1"/>
        <v>-2</v>
      </c>
      <c r="H51" s="10">
        <f t="shared" si="3"/>
        <v>-22</v>
      </c>
      <c r="O51" s="16">
        <f t="shared" si="4"/>
        <v>2</v>
      </c>
      <c r="P51" s="16">
        <f t="shared" si="5"/>
        <v>1</v>
      </c>
      <c r="Q51" s="22">
        <f t="shared" si="6"/>
        <v>0</v>
      </c>
      <c r="R51" s="9">
        <f t="shared" si="2"/>
        <v>2</v>
      </c>
      <c r="S51" s="13">
        <f>HLOOKUP(C51,O$4:$Q51,A51,FALSE)</f>
        <v>2</v>
      </c>
    </row>
    <row r="52" spans="1:19" ht="17.25" customHeight="1">
      <c r="A52" s="19">
        <v>48</v>
      </c>
      <c r="B52" s="4">
        <v>14</v>
      </c>
      <c r="C52" s="21">
        <f t="shared" si="0"/>
        <v>3</v>
      </c>
      <c r="D52" s="20" t="str">
        <f t="shared" si="7"/>
        <v>+</v>
      </c>
      <c r="E52" s="2" t="s">
        <v>8</v>
      </c>
      <c r="F52">
        <v>28</v>
      </c>
      <c r="G52" s="9">
        <f t="shared" si="1"/>
        <v>-2</v>
      </c>
      <c r="H52" s="10">
        <f t="shared" si="3"/>
        <v>-24</v>
      </c>
      <c r="O52" s="16">
        <f t="shared" si="4"/>
        <v>3</v>
      </c>
      <c r="P52" s="16">
        <f t="shared" si="5"/>
        <v>2</v>
      </c>
      <c r="Q52" s="22">
        <f t="shared" si="6"/>
        <v>0</v>
      </c>
      <c r="R52" s="9">
        <f t="shared" si="2"/>
        <v>3</v>
      </c>
      <c r="S52" s="13">
        <f>HLOOKUP(C52,O$4:$Q52,A52,FALSE)</f>
        <v>0</v>
      </c>
    </row>
    <row r="53" spans="1:19" ht="17.25" customHeight="1">
      <c r="A53" s="19">
        <v>49</v>
      </c>
      <c r="B53" s="5">
        <v>35</v>
      </c>
      <c r="C53" s="21">
        <f t="shared" si="0"/>
        <v>1</v>
      </c>
      <c r="D53" s="20" t="str">
        <f t="shared" si="7"/>
        <v>-</v>
      </c>
      <c r="E53" s="2" t="s">
        <v>4</v>
      </c>
      <c r="F53">
        <v>30</v>
      </c>
      <c r="G53" s="9">
        <f t="shared" si="1"/>
        <v>1</v>
      </c>
      <c r="H53" s="10">
        <f t="shared" si="3"/>
        <v>-23</v>
      </c>
      <c r="O53" s="16">
        <f t="shared" si="4"/>
        <v>0</v>
      </c>
      <c r="P53" s="16">
        <f t="shared" si="5"/>
        <v>3</v>
      </c>
      <c r="Q53" s="22">
        <f t="shared" si="6"/>
        <v>1</v>
      </c>
      <c r="R53" s="9">
        <f t="shared" si="2"/>
        <v>3</v>
      </c>
      <c r="S53" s="13">
        <f>HLOOKUP(C53,O$4:$Q53,A53,FALSE)</f>
        <v>3</v>
      </c>
    </row>
    <row r="54" spans="1:19" ht="17.25" customHeight="1">
      <c r="A54" s="19">
        <v>50</v>
      </c>
      <c r="B54" s="4">
        <v>36</v>
      </c>
      <c r="C54" s="21">
        <f t="shared" si="0"/>
        <v>2</v>
      </c>
      <c r="D54" s="20" t="str">
        <f t="shared" si="7"/>
        <v>-</v>
      </c>
      <c r="E54" s="2" t="s">
        <v>8</v>
      </c>
      <c r="F54">
        <v>29</v>
      </c>
      <c r="G54" s="9">
        <f t="shared" si="1"/>
        <v>-2</v>
      </c>
      <c r="H54" s="10">
        <f t="shared" si="3"/>
        <v>-25</v>
      </c>
      <c r="O54" s="16">
        <f t="shared" si="4"/>
        <v>1</v>
      </c>
      <c r="P54" s="16">
        <f t="shared" si="5"/>
        <v>0</v>
      </c>
      <c r="Q54" s="22">
        <f t="shared" si="6"/>
        <v>2</v>
      </c>
      <c r="R54" s="9">
        <f t="shared" si="2"/>
        <v>2</v>
      </c>
      <c r="S54" s="13">
        <f>HLOOKUP(C54,O$4:$Q54,A54,FALSE)</f>
        <v>3</v>
      </c>
    </row>
    <row r="55" spans="1:19" ht="17.25" customHeight="1">
      <c r="A55" s="19">
        <v>51</v>
      </c>
      <c r="B55" s="4">
        <v>30</v>
      </c>
      <c r="C55" s="21">
        <f t="shared" si="0"/>
        <v>2</v>
      </c>
      <c r="D55" s="20" t="str">
        <f t="shared" si="7"/>
        <v>+</v>
      </c>
      <c r="E55" s="2" t="s">
        <v>8</v>
      </c>
      <c r="F55">
        <v>31</v>
      </c>
      <c r="G55" s="9">
        <f t="shared" si="1"/>
        <v>-2</v>
      </c>
      <c r="H55" s="10">
        <f t="shared" si="3"/>
        <v>-27</v>
      </c>
      <c r="O55" s="16">
        <f t="shared" si="4"/>
        <v>2</v>
      </c>
      <c r="P55" s="16">
        <f t="shared" si="5"/>
        <v>0</v>
      </c>
      <c r="Q55" s="22">
        <f t="shared" si="6"/>
        <v>3</v>
      </c>
      <c r="R55" s="9">
        <f t="shared" si="2"/>
        <v>3</v>
      </c>
      <c r="S55" s="13">
        <f>HLOOKUP(C55,O$4:$Q55,A55,FALSE)</f>
        <v>0</v>
      </c>
    </row>
    <row r="56" spans="1:19" ht="17.25" customHeight="1">
      <c r="A56" s="19">
        <v>52</v>
      </c>
      <c r="B56" s="5">
        <v>29</v>
      </c>
      <c r="C56" s="21">
        <f t="shared" si="0"/>
        <v>1</v>
      </c>
      <c r="D56" s="20" t="str">
        <f t="shared" si="7"/>
        <v>+</v>
      </c>
      <c r="E56" s="2" t="s">
        <v>4</v>
      </c>
      <c r="F56">
        <v>33</v>
      </c>
      <c r="G56" s="9">
        <f t="shared" si="1"/>
        <v>1</v>
      </c>
      <c r="H56" s="10">
        <f t="shared" si="3"/>
        <v>-26</v>
      </c>
      <c r="O56" s="16">
        <f t="shared" si="4"/>
        <v>0</v>
      </c>
      <c r="P56" s="16">
        <f t="shared" si="5"/>
        <v>1</v>
      </c>
      <c r="Q56" s="22">
        <f t="shared" si="6"/>
        <v>4</v>
      </c>
      <c r="R56" s="9">
        <f t="shared" si="2"/>
        <v>4</v>
      </c>
      <c r="S56" s="13">
        <f>HLOOKUP(C56,O$4:$Q56,A56,FALSE)</f>
        <v>2</v>
      </c>
    </row>
    <row r="57" spans="1:19" ht="17.25" customHeight="1">
      <c r="A57" s="19">
        <v>53</v>
      </c>
      <c r="B57" s="4">
        <v>21</v>
      </c>
      <c r="C57" s="21">
        <f t="shared" si="0"/>
        <v>1</v>
      </c>
      <c r="D57" s="20" t="str">
        <f t="shared" si="7"/>
        <v>+</v>
      </c>
      <c r="E57" s="2" t="s">
        <v>4</v>
      </c>
      <c r="F57">
        <v>32</v>
      </c>
      <c r="G57" s="9">
        <f t="shared" si="1"/>
        <v>1</v>
      </c>
      <c r="H57" s="10">
        <f t="shared" si="3"/>
        <v>-25</v>
      </c>
      <c r="O57" s="16">
        <f t="shared" si="4"/>
        <v>0</v>
      </c>
      <c r="P57" s="16">
        <f t="shared" si="5"/>
        <v>2</v>
      </c>
      <c r="Q57" s="22">
        <f t="shared" si="6"/>
        <v>5</v>
      </c>
      <c r="R57" s="9">
        <f t="shared" si="2"/>
        <v>5</v>
      </c>
      <c r="S57" s="13">
        <f>HLOOKUP(C57,O$4:$Q57,A57,FALSE)</f>
        <v>0</v>
      </c>
    </row>
    <row r="58" spans="1:19" ht="17.25" customHeight="1">
      <c r="A58" s="19">
        <v>54</v>
      </c>
      <c r="B58" s="4">
        <v>36</v>
      </c>
      <c r="C58" s="21">
        <f t="shared" si="0"/>
        <v>2</v>
      </c>
      <c r="D58" s="20" t="str">
        <f t="shared" si="7"/>
        <v>+</v>
      </c>
      <c r="E58" s="2" t="s">
        <v>8</v>
      </c>
      <c r="F58">
        <v>31</v>
      </c>
      <c r="G58" s="9">
        <f t="shared" si="1"/>
        <v>-2</v>
      </c>
      <c r="H58" s="10">
        <f t="shared" si="3"/>
        <v>-27</v>
      </c>
      <c r="O58" s="16">
        <f t="shared" si="4"/>
        <v>1</v>
      </c>
      <c r="P58" s="16">
        <f t="shared" si="5"/>
        <v>0</v>
      </c>
      <c r="Q58" s="22">
        <f t="shared" si="6"/>
        <v>6</v>
      </c>
      <c r="R58" s="9">
        <f t="shared" si="2"/>
        <v>6</v>
      </c>
      <c r="S58" s="13">
        <f>HLOOKUP(C58,O$4:$Q58,A58,FALSE)</f>
        <v>2</v>
      </c>
    </row>
    <row r="59" spans="1:19" ht="17.25" customHeight="1">
      <c r="A59" s="19">
        <v>55</v>
      </c>
      <c r="B59" s="4">
        <v>21</v>
      </c>
      <c r="C59" s="21">
        <f t="shared" si="0"/>
        <v>1</v>
      </c>
      <c r="D59" s="20" t="str">
        <f t="shared" si="7"/>
        <v>+</v>
      </c>
      <c r="E59" s="2" t="s">
        <v>4</v>
      </c>
      <c r="F59">
        <v>33</v>
      </c>
      <c r="G59" s="9">
        <f t="shared" si="1"/>
        <v>1</v>
      </c>
      <c r="H59" s="10">
        <f t="shared" si="3"/>
        <v>-26</v>
      </c>
      <c r="O59" s="16">
        <f t="shared" si="4"/>
        <v>0</v>
      </c>
      <c r="P59" s="16">
        <f t="shared" si="5"/>
        <v>1</v>
      </c>
      <c r="Q59" s="22">
        <f t="shared" si="6"/>
        <v>7</v>
      </c>
      <c r="R59" s="9">
        <f t="shared" si="2"/>
        <v>7</v>
      </c>
      <c r="S59" s="13">
        <f>HLOOKUP(C59,O$4:$Q59,A59,FALSE)</f>
        <v>1</v>
      </c>
    </row>
    <row r="60" spans="1:19" ht="17.25" customHeight="1">
      <c r="A60" s="19">
        <v>56</v>
      </c>
      <c r="B60" s="4">
        <v>25</v>
      </c>
      <c r="C60" s="21">
        <f t="shared" si="0"/>
        <v>3</v>
      </c>
      <c r="D60" s="20" t="str">
        <f t="shared" si="7"/>
        <v>-</v>
      </c>
      <c r="E60" s="2" t="s">
        <v>4</v>
      </c>
      <c r="F60">
        <v>32</v>
      </c>
      <c r="G60" s="9">
        <f t="shared" si="1"/>
        <v>1</v>
      </c>
      <c r="H60" s="10">
        <f t="shared" si="3"/>
        <v>-25</v>
      </c>
      <c r="O60" s="16">
        <f t="shared" si="4"/>
        <v>1</v>
      </c>
      <c r="P60" s="16">
        <f t="shared" si="5"/>
        <v>2</v>
      </c>
      <c r="Q60" s="22">
        <f t="shared" si="6"/>
        <v>0</v>
      </c>
      <c r="R60" s="9">
        <f t="shared" si="2"/>
        <v>2</v>
      </c>
      <c r="S60" s="13">
        <f>HLOOKUP(C60,O$4:$Q60,A60,FALSE)</f>
        <v>7</v>
      </c>
    </row>
    <row r="61" spans="1:19" ht="17.25" customHeight="1">
      <c r="A61" s="19">
        <v>57</v>
      </c>
      <c r="B61" s="5">
        <v>11</v>
      </c>
      <c r="C61" s="21">
        <f t="shared" si="0"/>
        <v>2</v>
      </c>
      <c r="D61" s="20" t="str">
        <f t="shared" si="7"/>
        <v>-</v>
      </c>
      <c r="E61" s="2" t="s">
        <v>4</v>
      </c>
      <c r="F61">
        <v>31</v>
      </c>
      <c r="G61" s="9">
        <f t="shared" si="1"/>
        <v>1</v>
      </c>
      <c r="H61" s="10">
        <f t="shared" si="3"/>
        <v>-24</v>
      </c>
      <c r="O61" s="16">
        <f t="shared" si="4"/>
        <v>2</v>
      </c>
      <c r="P61" s="16">
        <f t="shared" si="5"/>
        <v>0</v>
      </c>
      <c r="Q61" s="22">
        <f t="shared" si="6"/>
        <v>1</v>
      </c>
      <c r="R61" s="9">
        <f t="shared" si="2"/>
        <v>2</v>
      </c>
      <c r="S61" s="13">
        <f>HLOOKUP(C61,O$4:$Q61,A61,FALSE)</f>
        <v>2</v>
      </c>
    </row>
    <row r="62" spans="1:19" ht="17.25" customHeight="1">
      <c r="A62" s="19">
        <v>58</v>
      </c>
      <c r="B62" s="5">
        <v>24</v>
      </c>
      <c r="C62" s="21">
        <f t="shared" si="0"/>
        <v>1</v>
      </c>
      <c r="D62" s="20" t="str">
        <f t="shared" si="7"/>
        <v>-</v>
      </c>
      <c r="E62" s="2" t="s">
        <v>8</v>
      </c>
      <c r="F62">
        <v>30</v>
      </c>
      <c r="G62" s="9">
        <f t="shared" si="1"/>
        <v>-2</v>
      </c>
      <c r="H62" s="10">
        <f t="shared" si="3"/>
        <v>-26</v>
      </c>
      <c r="O62" s="16">
        <f t="shared" si="4"/>
        <v>0</v>
      </c>
      <c r="P62" s="16">
        <f t="shared" si="5"/>
        <v>1</v>
      </c>
      <c r="Q62" s="22">
        <f t="shared" si="6"/>
        <v>2</v>
      </c>
      <c r="R62" s="9">
        <f t="shared" si="2"/>
        <v>2</v>
      </c>
      <c r="S62" s="13">
        <f>HLOOKUP(C62,O$4:$Q62,A62,FALSE)</f>
        <v>2</v>
      </c>
    </row>
    <row r="63" spans="1:19" ht="17.25" customHeight="1">
      <c r="A63" s="19">
        <v>59</v>
      </c>
      <c r="B63" s="4">
        <v>18</v>
      </c>
      <c r="C63" s="21">
        <f t="shared" si="0"/>
        <v>1</v>
      </c>
      <c r="D63" s="20" t="str">
        <f t="shared" si="7"/>
        <v>+</v>
      </c>
      <c r="E63" s="2" t="s">
        <v>8</v>
      </c>
      <c r="F63">
        <v>32</v>
      </c>
      <c r="G63" s="9">
        <f t="shared" si="1"/>
        <v>-2</v>
      </c>
      <c r="H63" s="10">
        <f t="shared" si="3"/>
        <v>-28</v>
      </c>
      <c r="O63" s="16">
        <f t="shared" si="4"/>
        <v>0</v>
      </c>
      <c r="P63" s="16">
        <f t="shared" si="5"/>
        <v>2</v>
      </c>
      <c r="Q63" s="22">
        <f t="shared" si="6"/>
        <v>3</v>
      </c>
      <c r="R63" s="9">
        <f t="shared" si="2"/>
        <v>3</v>
      </c>
      <c r="S63" s="13">
        <f>HLOOKUP(C63,O$4:$Q63,A63,FALSE)</f>
        <v>0</v>
      </c>
    </row>
    <row r="64" spans="1:19" ht="17.25" customHeight="1">
      <c r="A64" s="19">
        <v>60</v>
      </c>
      <c r="B64" s="4">
        <v>14</v>
      </c>
      <c r="C64" s="21">
        <f t="shared" si="0"/>
        <v>3</v>
      </c>
      <c r="D64" s="20" t="str">
        <f t="shared" si="7"/>
        <v>-</v>
      </c>
      <c r="E64" s="2" t="s">
        <v>8</v>
      </c>
      <c r="F64">
        <v>34</v>
      </c>
      <c r="G64" s="9">
        <f t="shared" si="1"/>
        <v>-2</v>
      </c>
      <c r="H64" s="10">
        <f t="shared" si="3"/>
        <v>-30</v>
      </c>
      <c r="O64" s="16">
        <f t="shared" si="4"/>
        <v>1</v>
      </c>
      <c r="P64" s="16">
        <f t="shared" si="5"/>
        <v>3</v>
      </c>
      <c r="Q64" s="22">
        <f t="shared" si="6"/>
        <v>0</v>
      </c>
      <c r="R64" s="9">
        <f t="shared" si="2"/>
        <v>3</v>
      </c>
      <c r="S64" s="13">
        <f>HLOOKUP(C64,O$4:$Q64,A64,FALSE)</f>
        <v>3</v>
      </c>
    </row>
    <row r="65" spans="1:19" ht="17.25" customHeight="1">
      <c r="A65" s="19">
        <v>61</v>
      </c>
      <c r="B65" s="4">
        <v>14</v>
      </c>
      <c r="C65" s="21">
        <f t="shared" si="0"/>
        <v>3</v>
      </c>
      <c r="D65" s="20" t="str">
        <f t="shared" si="7"/>
        <v>+</v>
      </c>
      <c r="E65" s="2" t="s">
        <v>4</v>
      </c>
      <c r="F65">
        <v>36</v>
      </c>
      <c r="G65" s="9">
        <f t="shared" si="1"/>
        <v>1</v>
      </c>
      <c r="H65" s="10">
        <f t="shared" si="3"/>
        <v>-29</v>
      </c>
      <c r="O65" s="16">
        <f t="shared" si="4"/>
        <v>2</v>
      </c>
      <c r="P65" s="16">
        <f t="shared" si="5"/>
        <v>4</v>
      </c>
      <c r="Q65" s="22">
        <f t="shared" si="6"/>
        <v>0</v>
      </c>
      <c r="R65" s="9">
        <f t="shared" si="2"/>
        <v>4</v>
      </c>
      <c r="S65" s="13">
        <f>HLOOKUP(C65,O$4:$Q65,A65,FALSE)</f>
        <v>0</v>
      </c>
    </row>
    <row r="66" spans="1:19" ht="17.25" customHeight="1">
      <c r="A66" s="19">
        <v>62</v>
      </c>
      <c r="B66" s="4">
        <v>34</v>
      </c>
      <c r="C66" s="21">
        <f t="shared" ref="C66:C129" si="8">VLOOKUP(B66,$M$1:$N$36,2,FALSE)</f>
        <v>3</v>
      </c>
      <c r="D66" s="20" t="str">
        <f t="shared" si="7"/>
        <v>+</v>
      </c>
      <c r="E66" s="2" t="s">
        <v>8</v>
      </c>
      <c r="F66">
        <v>35</v>
      </c>
      <c r="G66" s="9">
        <f t="shared" si="1"/>
        <v>-2</v>
      </c>
      <c r="H66" s="10">
        <f t="shared" si="3"/>
        <v>-31</v>
      </c>
      <c r="O66" s="16">
        <f t="shared" si="4"/>
        <v>3</v>
      </c>
      <c r="P66" s="16">
        <f t="shared" si="5"/>
        <v>5</v>
      </c>
      <c r="Q66" s="22">
        <f t="shared" si="6"/>
        <v>0</v>
      </c>
      <c r="R66" s="9">
        <f t="shared" si="2"/>
        <v>5</v>
      </c>
      <c r="S66" s="13">
        <f>HLOOKUP(C66,O$4:$Q66,A66,FALSE)</f>
        <v>0</v>
      </c>
    </row>
    <row r="67" spans="1:19" ht="17.25" customHeight="1">
      <c r="A67" s="19">
        <v>63</v>
      </c>
      <c r="B67" s="5">
        <v>22</v>
      </c>
      <c r="C67" s="21">
        <f t="shared" si="8"/>
        <v>2</v>
      </c>
      <c r="D67" s="20" t="str">
        <f t="shared" si="7"/>
        <v>-</v>
      </c>
      <c r="E67" s="2" t="s">
        <v>4</v>
      </c>
      <c r="F67">
        <v>37</v>
      </c>
      <c r="G67" s="9">
        <f t="shared" si="1"/>
        <v>1</v>
      </c>
      <c r="H67" s="10">
        <f t="shared" si="3"/>
        <v>-30</v>
      </c>
      <c r="O67" s="16">
        <f t="shared" si="4"/>
        <v>4</v>
      </c>
      <c r="P67" s="16">
        <f t="shared" si="5"/>
        <v>0</v>
      </c>
      <c r="Q67" s="22">
        <f t="shared" si="6"/>
        <v>1</v>
      </c>
      <c r="R67" s="9">
        <f t="shared" si="2"/>
        <v>4</v>
      </c>
      <c r="S67" s="13">
        <f>HLOOKUP(C67,O$4:$Q67,A67,FALSE)</f>
        <v>5</v>
      </c>
    </row>
    <row r="68" spans="1:19" ht="17.25" customHeight="1">
      <c r="A68" s="19">
        <v>64</v>
      </c>
      <c r="B68" s="5">
        <v>2</v>
      </c>
      <c r="C68" s="21">
        <f t="shared" si="8"/>
        <v>2</v>
      </c>
      <c r="D68" s="20" t="str">
        <f t="shared" si="7"/>
        <v>+</v>
      </c>
      <c r="E68" s="2" t="s">
        <v>4</v>
      </c>
      <c r="F68">
        <v>36</v>
      </c>
      <c r="G68" s="9">
        <f t="shared" si="1"/>
        <v>1</v>
      </c>
      <c r="H68" s="10">
        <f t="shared" si="3"/>
        <v>-29</v>
      </c>
      <c r="O68" s="16">
        <f t="shared" si="4"/>
        <v>5</v>
      </c>
      <c r="P68" s="16">
        <f t="shared" si="5"/>
        <v>0</v>
      </c>
      <c r="Q68" s="22">
        <f t="shared" si="6"/>
        <v>2</v>
      </c>
      <c r="R68" s="9">
        <f t="shared" si="2"/>
        <v>5</v>
      </c>
      <c r="S68" s="13">
        <f>HLOOKUP(C68,O$4:$Q68,A68,FALSE)</f>
        <v>0</v>
      </c>
    </row>
    <row r="69" spans="1:19" ht="17.25" customHeight="1">
      <c r="A69" s="19">
        <v>65</v>
      </c>
      <c r="B69" s="5">
        <v>10</v>
      </c>
      <c r="C69" s="21">
        <f t="shared" si="8"/>
        <v>1</v>
      </c>
      <c r="D69" s="20" t="str">
        <f t="shared" si="7"/>
        <v>-</v>
      </c>
      <c r="E69" s="2" t="s">
        <v>8</v>
      </c>
      <c r="F69">
        <v>35</v>
      </c>
      <c r="G69" s="9">
        <f t="shared" si="1"/>
        <v>-2</v>
      </c>
      <c r="H69" s="10">
        <f t="shared" si="3"/>
        <v>-31</v>
      </c>
      <c r="O69" s="16">
        <f t="shared" si="4"/>
        <v>0</v>
      </c>
      <c r="P69" s="16">
        <f t="shared" si="5"/>
        <v>1</v>
      </c>
      <c r="Q69" s="22">
        <f t="shared" si="6"/>
        <v>3</v>
      </c>
      <c r="R69" s="9">
        <f t="shared" si="2"/>
        <v>3</v>
      </c>
      <c r="S69" s="13">
        <f>HLOOKUP(C69,O$4:$Q69,A69,FALSE)</f>
        <v>5</v>
      </c>
    </row>
    <row r="70" spans="1:19" ht="17.25" customHeight="1">
      <c r="A70" s="19">
        <v>66</v>
      </c>
      <c r="B70" s="4">
        <v>27</v>
      </c>
      <c r="C70" s="21">
        <f t="shared" si="8"/>
        <v>2</v>
      </c>
      <c r="D70" s="20" t="str">
        <f t="shared" si="7"/>
        <v>+</v>
      </c>
      <c r="E70" s="2" t="s">
        <v>4</v>
      </c>
      <c r="F70">
        <v>37</v>
      </c>
      <c r="G70" s="9">
        <f t="shared" ref="G70:G133" si="9">IF(E70="L",-2,1)</f>
        <v>1</v>
      </c>
      <c r="H70" s="10">
        <f t="shared" si="3"/>
        <v>-30</v>
      </c>
      <c r="O70" s="16">
        <f t="shared" si="4"/>
        <v>1</v>
      </c>
      <c r="P70" s="16">
        <f t="shared" si="5"/>
        <v>0</v>
      </c>
      <c r="Q70" s="22">
        <f t="shared" si="6"/>
        <v>4</v>
      </c>
      <c r="R70" s="9">
        <f t="shared" ref="R70:R133" si="10">MAX(O70:Q70)</f>
        <v>4</v>
      </c>
      <c r="S70" s="13">
        <f>HLOOKUP(C70,O$4:$Q70,A70,FALSE)</f>
        <v>1</v>
      </c>
    </row>
    <row r="71" spans="1:19" ht="17.25" customHeight="1">
      <c r="A71" s="19">
        <v>67</v>
      </c>
      <c r="B71" s="5">
        <v>8</v>
      </c>
      <c r="C71" s="21">
        <f t="shared" si="8"/>
        <v>2</v>
      </c>
      <c r="D71" s="20" t="str">
        <f t="shared" si="7"/>
        <v>+</v>
      </c>
      <c r="E71" s="2" t="s">
        <v>8</v>
      </c>
      <c r="F71">
        <v>36</v>
      </c>
      <c r="G71" s="9">
        <f t="shared" si="9"/>
        <v>-2</v>
      </c>
      <c r="H71" s="10">
        <f t="shared" ref="H71:H134" si="11">H70+G71</f>
        <v>-32</v>
      </c>
      <c r="O71" s="16">
        <f t="shared" ref="O71:O103" si="12">IF($C71=1,0,O70+1)</f>
        <v>2</v>
      </c>
      <c r="P71" s="16">
        <f t="shared" ref="P71:P134" si="13">IF($C71=2,0,P70+1)</f>
        <v>0</v>
      </c>
      <c r="Q71" s="22">
        <f t="shared" ref="Q71:Q134" si="14">IF($C71=3,0,Q70+1)</f>
        <v>5</v>
      </c>
      <c r="R71" s="9">
        <f t="shared" si="10"/>
        <v>5</v>
      </c>
      <c r="S71" s="13">
        <f>HLOOKUP(C71,O$4:$Q71,A71,FALSE)</f>
        <v>0</v>
      </c>
    </row>
    <row r="72" spans="1:19" ht="17.25" customHeight="1">
      <c r="A72" s="19">
        <v>68</v>
      </c>
      <c r="B72" s="4">
        <v>14</v>
      </c>
      <c r="C72" s="21">
        <f t="shared" si="8"/>
        <v>3</v>
      </c>
      <c r="D72" s="20" t="str">
        <f t="shared" ref="D72:D135" si="15">IF(OR(S72=LARGE(O71:Q71,1)),"-","+")</f>
        <v>-</v>
      </c>
      <c r="E72" s="2" t="s">
        <v>4</v>
      </c>
      <c r="F72">
        <v>38</v>
      </c>
      <c r="G72" s="9">
        <f t="shared" si="9"/>
        <v>1</v>
      </c>
      <c r="H72" s="10">
        <f t="shared" si="11"/>
        <v>-31</v>
      </c>
      <c r="O72" s="16">
        <f t="shared" si="12"/>
        <v>3</v>
      </c>
      <c r="P72" s="16">
        <f t="shared" si="13"/>
        <v>1</v>
      </c>
      <c r="Q72" s="22">
        <f t="shared" si="14"/>
        <v>0</v>
      </c>
      <c r="R72" s="9">
        <f t="shared" si="10"/>
        <v>3</v>
      </c>
      <c r="S72" s="13">
        <f>HLOOKUP(C72,O$4:$Q72,A72,FALSE)</f>
        <v>5</v>
      </c>
    </row>
    <row r="73" spans="1:19" ht="17.25" customHeight="1">
      <c r="A73" s="19">
        <v>69</v>
      </c>
      <c r="B73" s="4">
        <v>18</v>
      </c>
      <c r="C73" s="21">
        <f t="shared" si="8"/>
        <v>1</v>
      </c>
      <c r="D73" s="20" t="str">
        <f t="shared" si="15"/>
        <v>-</v>
      </c>
      <c r="E73" s="2" t="s">
        <v>4</v>
      </c>
      <c r="F73">
        <v>37</v>
      </c>
      <c r="G73" s="9">
        <f t="shared" si="9"/>
        <v>1</v>
      </c>
      <c r="H73" s="10">
        <f t="shared" si="11"/>
        <v>-30</v>
      </c>
      <c r="O73" s="16">
        <f t="shared" si="12"/>
        <v>0</v>
      </c>
      <c r="P73" s="16">
        <f t="shared" si="13"/>
        <v>2</v>
      </c>
      <c r="Q73" s="22">
        <f t="shared" si="14"/>
        <v>1</v>
      </c>
      <c r="R73" s="9">
        <f t="shared" si="10"/>
        <v>2</v>
      </c>
      <c r="S73" s="13">
        <f>HLOOKUP(C73,O$4:$Q73,A73,FALSE)</f>
        <v>3</v>
      </c>
    </row>
    <row r="74" spans="1:19" ht="17.25" customHeight="1">
      <c r="A74" s="19">
        <v>70</v>
      </c>
      <c r="B74" s="4">
        <v>3</v>
      </c>
      <c r="C74" s="21">
        <f t="shared" si="8"/>
        <v>3</v>
      </c>
      <c r="D74" s="20" t="str">
        <f t="shared" si="15"/>
        <v>+</v>
      </c>
      <c r="E74" s="2" t="s">
        <v>8</v>
      </c>
      <c r="F74">
        <v>36</v>
      </c>
      <c r="G74" s="9">
        <f t="shared" si="9"/>
        <v>-2</v>
      </c>
      <c r="H74" s="10">
        <f t="shared" si="11"/>
        <v>-32</v>
      </c>
      <c r="O74" s="16">
        <f t="shared" si="12"/>
        <v>1</v>
      </c>
      <c r="P74" s="16">
        <f t="shared" si="13"/>
        <v>3</v>
      </c>
      <c r="Q74" s="22">
        <f t="shared" si="14"/>
        <v>0</v>
      </c>
      <c r="R74" s="9">
        <f t="shared" si="10"/>
        <v>3</v>
      </c>
      <c r="S74" s="13">
        <f>HLOOKUP(C74,O$4:$Q74,A74,FALSE)</f>
        <v>1</v>
      </c>
    </row>
    <row r="75" spans="1:19" ht="17.25" customHeight="1">
      <c r="A75" s="19">
        <v>71</v>
      </c>
      <c r="B75" s="5">
        <v>29</v>
      </c>
      <c r="C75" s="21">
        <f t="shared" si="8"/>
        <v>1</v>
      </c>
      <c r="D75" s="20" t="str">
        <f t="shared" si="15"/>
        <v>+</v>
      </c>
      <c r="E75" s="2" t="s">
        <v>8</v>
      </c>
      <c r="F75">
        <v>38</v>
      </c>
      <c r="G75" s="9">
        <f t="shared" si="9"/>
        <v>-2</v>
      </c>
      <c r="H75" s="10">
        <f t="shared" si="11"/>
        <v>-34</v>
      </c>
      <c r="O75" s="16">
        <f t="shared" si="12"/>
        <v>0</v>
      </c>
      <c r="P75" s="16">
        <f t="shared" si="13"/>
        <v>4</v>
      </c>
      <c r="Q75" s="22">
        <f t="shared" si="14"/>
        <v>1</v>
      </c>
      <c r="R75" s="9">
        <f t="shared" si="10"/>
        <v>4</v>
      </c>
      <c r="S75" s="13">
        <f>HLOOKUP(C75,O$4:$Q75,A75,FALSE)</f>
        <v>1</v>
      </c>
    </row>
    <row r="76" spans="1:19" ht="17.25" customHeight="1">
      <c r="A76" s="19">
        <v>72</v>
      </c>
      <c r="B76" s="5">
        <v>2</v>
      </c>
      <c r="C76" s="21">
        <f t="shared" si="8"/>
        <v>2</v>
      </c>
      <c r="D76" s="20" t="str">
        <f t="shared" si="15"/>
        <v>-</v>
      </c>
      <c r="E76" s="2" t="s">
        <v>4</v>
      </c>
      <c r="F76">
        <v>40</v>
      </c>
      <c r="G76" s="9">
        <f t="shared" si="9"/>
        <v>1</v>
      </c>
      <c r="H76" s="10">
        <f t="shared" si="11"/>
        <v>-33</v>
      </c>
      <c r="O76" s="16">
        <f t="shared" si="12"/>
        <v>1</v>
      </c>
      <c r="P76" s="16">
        <f t="shared" si="13"/>
        <v>0</v>
      </c>
      <c r="Q76" s="22">
        <f t="shared" si="14"/>
        <v>2</v>
      </c>
      <c r="R76" s="9">
        <f t="shared" si="10"/>
        <v>2</v>
      </c>
      <c r="S76" s="13">
        <f>HLOOKUP(C76,O$4:$Q76,A76,FALSE)</f>
        <v>4</v>
      </c>
    </row>
    <row r="77" spans="1:19" ht="17.25" customHeight="1">
      <c r="A77" s="19">
        <v>73</v>
      </c>
      <c r="B77" s="5">
        <v>6</v>
      </c>
      <c r="C77" s="21">
        <f t="shared" si="8"/>
        <v>3</v>
      </c>
      <c r="D77" s="20" t="str">
        <f t="shared" si="15"/>
        <v>-</v>
      </c>
      <c r="E77" s="2" t="s">
        <v>4</v>
      </c>
      <c r="F77">
        <v>39</v>
      </c>
      <c r="G77" s="9">
        <f t="shared" si="9"/>
        <v>1</v>
      </c>
      <c r="H77" s="10">
        <f t="shared" si="11"/>
        <v>-32</v>
      </c>
      <c r="O77" s="16">
        <f t="shared" si="12"/>
        <v>2</v>
      </c>
      <c r="P77" s="16">
        <f t="shared" si="13"/>
        <v>1</v>
      </c>
      <c r="Q77" s="22">
        <f t="shared" si="14"/>
        <v>0</v>
      </c>
      <c r="R77" s="9">
        <f t="shared" si="10"/>
        <v>2</v>
      </c>
      <c r="S77" s="13">
        <f>HLOOKUP(C77,O$4:$Q77,A77,FALSE)</f>
        <v>2</v>
      </c>
    </row>
    <row r="78" spans="1:19" ht="17.25" customHeight="1">
      <c r="A78" s="19">
        <v>74</v>
      </c>
      <c r="B78" s="5">
        <v>28</v>
      </c>
      <c r="C78" s="21">
        <f t="shared" si="8"/>
        <v>3</v>
      </c>
      <c r="D78" s="20" t="str">
        <f t="shared" si="15"/>
        <v>+</v>
      </c>
      <c r="E78" s="2" t="s">
        <v>8</v>
      </c>
      <c r="F78">
        <v>38</v>
      </c>
      <c r="G78" s="9">
        <f t="shared" si="9"/>
        <v>-2</v>
      </c>
      <c r="H78" s="10">
        <f t="shared" si="11"/>
        <v>-34</v>
      </c>
      <c r="O78" s="16">
        <f t="shared" si="12"/>
        <v>3</v>
      </c>
      <c r="P78" s="16">
        <f t="shared" si="13"/>
        <v>2</v>
      </c>
      <c r="Q78" s="22">
        <f t="shared" si="14"/>
        <v>0</v>
      </c>
      <c r="R78" s="9">
        <f t="shared" si="10"/>
        <v>3</v>
      </c>
      <c r="S78" s="13">
        <f>HLOOKUP(C78,O$4:$Q78,A78,FALSE)</f>
        <v>0</v>
      </c>
    </row>
    <row r="79" spans="1:19" ht="17.25" customHeight="1">
      <c r="A79" s="19">
        <v>75</v>
      </c>
      <c r="B79" s="4">
        <v>1</v>
      </c>
      <c r="C79" s="21">
        <f t="shared" si="8"/>
        <v>1</v>
      </c>
      <c r="D79" s="20" t="str">
        <f t="shared" si="15"/>
        <v>-</v>
      </c>
      <c r="E79" s="2" t="s">
        <v>8</v>
      </c>
      <c r="F79">
        <v>40</v>
      </c>
      <c r="G79" s="9">
        <f t="shared" si="9"/>
        <v>-2</v>
      </c>
      <c r="H79" s="10">
        <f t="shared" si="11"/>
        <v>-36</v>
      </c>
      <c r="O79" s="16">
        <f t="shared" si="12"/>
        <v>0</v>
      </c>
      <c r="P79" s="16">
        <f t="shared" si="13"/>
        <v>3</v>
      </c>
      <c r="Q79" s="22">
        <f t="shared" si="14"/>
        <v>1</v>
      </c>
      <c r="R79" s="9">
        <f t="shared" si="10"/>
        <v>3</v>
      </c>
      <c r="S79" s="13">
        <f>HLOOKUP(C79,O$4:$Q79,A79,FALSE)</f>
        <v>3</v>
      </c>
    </row>
    <row r="80" spans="1:19" ht="17.25" customHeight="1">
      <c r="A80" s="19">
        <v>76</v>
      </c>
      <c r="B80" s="4">
        <v>14</v>
      </c>
      <c r="C80" s="21">
        <f t="shared" si="8"/>
        <v>3</v>
      </c>
      <c r="D80" s="20" t="str">
        <f t="shared" si="15"/>
        <v>+</v>
      </c>
      <c r="E80" s="2" t="s">
        <v>4</v>
      </c>
      <c r="F80">
        <v>42</v>
      </c>
      <c r="G80" s="9">
        <f t="shared" si="9"/>
        <v>1</v>
      </c>
      <c r="H80" s="10">
        <f t="shared" si="11"/>
        <v>-35</v>
      </c>
      <c r="O80" s="16">
        <f t="shared" si="12"/>
        <v>1</v>
      </c>
      <c r="P80" s="16">
        <f t="shared" si="13"/>
        <v>4</v>
      </c>
      <c r="Q80" s="22">
        <f t="shared" si="14"/>
        <v>0</v>
      </c>
      <c r="R80" s="9">
        <f t="shared" si="10"/>
        <v>4</v>
      </c>
      <c r="S80" s="13">
        <f>HLOOKUP(C80,O$4:$Q80,A80,FALSE)</f>
        <v>1</v>
      </c>
    </row>
    <row r="81" spans="1:19" ht="17.25" customHeight="1">
      <c r="A81" s="19">
        <v>77</v>
      </c>
      <c r="B81" s="5">
        <v>10</v>
      </c>
      <c r="C81" s="21">
        <f t="shared" si="8"/>
        <v>1</v>
      </c>
      <c r="D81" s="20" t="str">
        <f t="shared" si="15"/>
        <v>+</v>
      </c>
      <c r="E81" s="2" t="s">
        <v>8</v>
      </c>
      <c r="F81">
        <v>41</v>
      </c>
      <c r="G81" s="9">
        <f t="shared" si="9"/>
        <v>-2</v>
      </c>
      <c r="H81" s="10">
        <f t="shared" si="11"/>
        <v>-37</v>
      </c>
      <c r="O81" s="16">
        <f t="shared" si="12"/>
        <v>0</v>
      </c>
      <c r="P81" s="16">
        <f t="shared" si="13"/>
        <v>5</v>
      </c>
      <c r="Q81" s="22">
        <f t="shared" si="14"/>
        <v>1</v>
      </c>
      <c r="R81" s="9">
        <f t="shared" si="10"/>
        <v>5</v>
      </c>
      <c r="S81" s="13">
        <f>HLOOKUP(C81,O$4:$Q81,A81,FALSE)</f>
        <v>1</v>
      </c>
    </row>
    <row r="82" spans="1:19" ht="17.25" customHeight="1">
      <c r="A82" s="19">
        <v>78</v>
      </c>
      <c r="B82" s="4">
        <v>30</v>
      </c>
      <c r="C82" s="21">
        <f t="shared" si="8"/>
        <v>2</v>
      </c>
      <c r="D82" s="20" t="str">
        <f t="shared" si="15"/>
        <v>-</v>
      </c>
      <c r="E82" s="2" t="s">
        <v>4</v>
      </c>
      <c r="F82">
        <v>43</v>
      </c>
      <c r="G82" s="9">
        <f t="shared" si="9"/>
        <v>1</v>
      </c>
      <c r="H82" s="10">
        <f t="shared" si="11"/>
        <v>-36</v>
      </c>
      <c r="O82" s="16">
        <f t="shared" si="12"/>
        <v>1</v>
      </c>
      <c r="P82" s="16">
        <f t="shared" si="13"/>
        <v>0</v>
      </c>
      <c r="Q82" s="22">
        <f t="shared" si="14"/>
        <v>2</v>
      </c>
      <c r="R82" s="9">
        <f t="shared" si="10"/>
        <v>2</v>
      </c>
      <c r="S82" s="13">
        <f>HLOOKUP(C82,O$4:$Q82,A82,FALSE)</f>
        <v>5</v>
      </c>
    </row>
    <row r="83" spans="1:19" ht="17.25" customHeight="1">
      <c r="A83" s="19">
        <v>79</v>
      </c>
      <c r="B83" s="4">
        <v>12</v>
      </c>
      <c r="C83" s="21">
        <f t="shared" si="8"/>
        <v>3</v>
      </c>
      <c r="D83" s="20" t="str">
        <f t="shared" si="15"/>
        <v>-</v>
      </c>
      <c r="E83" s="2" t="s">
        <v>4</v>
      </c>
      <c r="F83">
        <v>42</v>
      </c>
      <c r="G83" s="9">
        <f t="shared" si="9"/>
        <v>1</v>
      </c>
      <c r="H83" s="10">
        <f t="shared" si="11"/>
        <v>-35</v>
      </c>
      <c r="O83" s="16">
        <f t="shared" si="12"/>
        <v>2</v>
      </c>
      <c r="P83" s="16">
        <f t="shared" si="13"/>
        <v>1</v>
      </c>
      <c r="Q83" s="22">
        <f t="shared" si="14"/>
        <v>0</v>
      </c>
      <c r="R83" s="9">
        <f t="shared" si="10"/>
        <v>2</v>
      </c>
      <c r="S83" s="13">
        <f>HLOOKUP(C83,O$4:$Q83,A83,FALSE)</f>
        <v>2</v>
      </c>
    </row>
    <row r="84" spans="1:19" ht="17.25" customHeight="1">
      <c r="A84" s="19">
        <v>80</v>
      </c>
      <c r="B84" s="5">
        <v>28</v>
      </c>
      <c r="C84" s="21">
        <f t="shared" si="8"/>
        <v>3</v>
      </c>
      <c r="D84" s="20" t="str">
        <f t="shared" si="15"/>
        <v>+</v>
      </c>
      <c r="E84" s="2" t="s">
        <v>8</v>
      </c>
      <c r="F84">
        <v>41</v>
      </c>
      <c r="G84" s="9">
        <f t="shared" si="9"/>
        <v>-2</v>
      </c>
      <c r="H84" s="10">
        <f t="shared" si="11"/>
        <v>-37</v>
      </c>
      <c r="O84" s="16">
        <f t="shared" si="12"/>
        <v>3</v>
      </c>
      <c r="P84" s="16">
        <f t="shared" si="13"/>
        <v>2</v>
      </c>
      <c r="Q84" s="22">
        <f t="shared" si="14"/>
        <v>0</v>
      </c>
      <c r="R84" s="9">
        <f t="shared" si="10"/>
        <v>3</v>
      </c>
      <c r="S84" s="13">
        <f>HLOOKUP(C84,O$4:$Q84,A84,FALSE)</f>
        <v>0</v>
      </c>
    </row>
    <row r="85" spans="1:19" ht="17.25" customHeight="1">
      <c r="A85" s="19">
        <v>81</v>
      </c>
      <c r="B85" s="4">
        <v>9</v>
      </c>
      <c r="C85" s="21">
        <f t="shared" si="8"/>
        <v>3</v>
      </c>
      <c r="D85" s="20" t="str">
        <f t="shared" si="15"/>
        <v>+</v>
      </c>
      <c r="E85" s="2" t="s">
        <v>8</v>
      </c>
      <c r="F85">
        <v>43</v>
      </c>
      <c r="G85" s="9">
        <f t="shared" si="9"/>
        <v>-2</v>
      </c>
      <c r="H85" s="10">
        <f t="shared" si="11"/>
        <v>-39</v>
      </c>
      <c r="O85" s="16">
        <f t="shared" si="12"/>
        <v>4</v>
      </c>
      <c r="P85" s="16">
        <f t="shared" si="13"/>
        <v>3</v>
      </c>
      <c r="Q85" s="22">
        <f t="shared" si="14"/>
        <v>0</v>
      </c>
      <c r="R85" s="9">
        <f t="shared" si="10"/>
        <v>4</v>
      </c>
      <c r="S85" s="13">
        <f>HLOOKUP(C85,O$4:$Q85,A85,FALSE)</f>
        <v>0</v>
      </c>
    </row>
    <row r="86" spans="1:19" ht="17.25" customHeight="1">
      <c r="A86" s="19">
        <v>82</v>
      </c>
      <c r="B86" s="5">
        <v>15</v>
      </c>
      <c r="C86" s="21">
        <f t="shared" si="8"/>
        <v>1</v>
      </c>
      <c r="D86" s="20" t="str">
        <f t="shared" si="15"/>
        <v>-</v>
      </c>
      <c r="E86" s="2" t="s">
        <v>4</v>
      </c>
      <c r="F86">
        <v>45</v>
      </c>
      <c r="G86" s="9">
        <f t="shared" si="9"/>
        <v>1</v>
      </c>
      <c r="H86" s="10">
        <f t="shared" si="11"/>
        <v>-38</v>
      </c>
      <c r="O86" s="16">
        <f t="shared" si="12"/>
        <v>0</v>
      </c>
      <c r="P86" s="16">
        <f t="shared" si="13"/>
        <v>4</v>
      </c>
      <c r="Q86" s="22">
        <f t="shared" si="14"/>
        <v>1</v>
      </c>
      <c r="R86" s="9">
        <f t="shared" si="10"/>
        <v>4</v>
      </c>
      <c r="S86" s="13">
        <f>HLOOKUP(C86,O$4:$Q86,A86,FALSE)</f>
        <v>4</v>
      </c>
    </row>
    <row r="87" spans="1:19" ht="17.25" customHeight="1">
      <c r="A87" s="19">
        <v>83</v>
      </c>
      <c r="B87" s="4">
        <v>36</v>
      </c>
      <c r="C87" s="21">
        <f t="shared" si="8"/>
        <v>2</v>
      </c>
      <c r="D87" s="20" t="str">
        <f t="shared" si="15"/>
        <v>-</v>
      </c>
      <c r="E87" s="2" t="s">
        <v>4</v>
      </c>
      <c r="F87">
        <v>44</v>
      </c>
      <c r="G87" s="9">
        <f t="shared" si="9"/>
        <v>1</v>
      </c>
      <c r="H87" s="10">
        <f t="shared" si="11"/>
        <v>-37</v>
      </c>
      <c r="O87" s="16">
        <f t="shared" si="12"/>
        <v>1</v>
      </c>
      <c r="P87" s="16">
        <f t="shared" si="13"/>
        <v>0</v>
      </c>
      <c r="Q87" s="22">
        <f t="shared" si="14"/>
        <v>2</v>
      </c>
      <c r="R87" s="9">
        <f t="shared" si="10"/>
        <v>2</v>
      </c>
      <c r="S87" s="13">
        <f>HLOOKUP(C87,O$4:$Q87,A87,FALSE)</f>
        <v>4</v>
      </c>
    </row>
    <row r="88" spans="1:19" ht="17.25" customHeight="1">
      <c r="A88" s="19">
        <v>84</v>
      </c>
      <c r="B88" s="4">
        <v>34</v>
      </c>
      <c r="C88" s="21">
        <f t="shared" si="8"/>
        <v>3</v>
      </c>
      <c r="D88" s="20" t="str">
        <f t="shared" si="15"/>
        <v>-</v>
      </c>
      <c r="E88" s="2" t="s">
        <v>8</v>
      </c>
      <c r="F88">
        <v>43</v>
      </c>
      <c r="G88" s="9">
        <f t="shared" si="9"/>
        <v>-2</v>
      </c>
      <c r="H88" s="10">
        <f t="shared" si="11"/>
        <v>-39</v>
      </c>
      <c r="O88" s="16">
        <f t="shared" si="12"/>
        <v>2</v>
      </c>
      <c r="P88" s="16">
        <f t="shared" si="13"/>
        <v>1</v>
      </c>
      <c r="Q88" s="22">
        <f t="shared" si="14"/>
        <v>0</v>
      </c>
      <c r="R88" s="9">
        <f t="shared" si="10"/>
        <v>2</v>
      </c>
      <c r="S88" s="13">
        <f>HLOOKUP(C88,O$4:$Q88,A88,FALSE)</f>
        <v>2</v>
      </c>
    </row>
    <row r="89" spans="1:19" ht="17.25" customHeight="1">
      <c r="A89" s="19">
        <v>85</v>
      </c>
      <c r="B89" s="4">
        <v>27</v>
      </c>
      <c r="C89" s="21">
        <f t="shared" si="8"/>
        <v>2</v>
      </c>
      <c r="D89" s="20" t="str">
        <f t="shared" si="15"/>
        <v>+</v>
      </c>
      <c r="E89" s="2" t="s">
        <v>8</v>
      </c>
      <c r="F89">
        <v>45</v>
      </c>
      <c r="G89" s="9">
        <f t="shared" si="9"/>
        <v>-2</v>
      </c>
      <c r="H89" s="10">
        <f t="shared" si="11"/>
        <v>-41</v>
      </c>
      <c r="O89" s="16">
        <f t="shared" si="12"/>
        <v>3</v>
      </c>
      <c r="P89" s="16">
        <f t="shared" si="13"/>
        <v>0</v>
      </c>
      <c r="Q89" s="22">
        <f t="shared" si="14"/>
        <v>1</v>
      </c>
      <c r="R89" s="9">
        <f t="shared" si="10"/>
        <v>3</v>
      </c>
      <c r="S89" s="13">
        <f>HLOOKUP(C89,O$4:$Q89,A89,FALSE)</f>
        <v>1</v>
      </c>
    </row>
    <row r="90" spans="1:19" ht="17.25" customHeight="1">
      <c r="A90" s="19">
        <v>86</v>
      </c>
      <c r="B90" s="5">
        <v>11</v>
      </c>
      <c r="C90" s="21">
        <f t="shared" si="8"/>
        <v>2</v>
      </c>
      <c r="D90" s="20" t="str">
        <f t="shared" si="15"/>
        <v>+</v>
      </c>
      <c r="E90" s="2" t="s">
        <v>8</v>
      </c>
      <c r="F90">
        <v>47</v>
      </c>
      <c r="G90" s="9">
        <f t="shared" si="9"/>
        <v>-2</v>
      </c>
      <c r="H90" s="10">
        <f t="shared" si="11"/>
        <v>-43</v>
      </c>
      <c r="O90" s="16">
        <f t="shared" si="12"/>
        <v>4</v>
      </c>
      <c r="P90" s="16">
        <f t="shared" si="13"/>
        <v>0</v>
      </c>
      <c r="Q90" s="22">
        <f t="shared" si="14"/>
        <v>2</v>
      </c>
      <c r="R90" s="9">
        <f t="shared" si="10"/>
        <v>4</v>
      </c>
      <c r="S90" s="13">
        <f>HLOOKUP(C90,O$4:$Q90,A90,FALSE)</f>
        <v>0</v>
      </c>
    </row>
    <row r="91" spans="1:19" ht="17.25" customHeight="1">
      <c r="A91" s="19">
        <v>87</v>
      </c>
      <c r="B91" s="5">
        <v>24</v>
      </c>
      <c r="C91" s="21">
        <f t="shared" si="8"/>
        <v>1</v>
      </c>
      <c r="D91" s="20" t="str">
        <f t="shared" si="15"/>
        <v>-</v>
      </c>
      <c r="E91" s="2" t="s">
        <v>4</v>
      </c>
      <c r="F91">
        <v>49</v>
      </c>
      <c r="G91" s="9">
        <f t="shared" si="9"/>
        <v>1</v>
      </c>
      <c r="H91" s="10">
        <f t="shared" si="11"/>
        <v>-42</v>
      </c>
      <c r="O91" s="16">
        <f t="shared" si="12"/>
        <v>0</v>
      </c>
      <c r="P91" s="16">
        <f t="shared" si="13"/>
        <v>1</v>
      </c>
      <c r="Q91" s="22">
        <f t="shared" si="14"/>
        <v>3</v>
      </c>
      <c r="R91" s="9">
        <f t="shared" si="10"/>
        <v>3</v>
      </c>
      <c r="S91" s="13">
        <f>HLOOKUP(C91,O$4:$Q91,A91,FALSE)</f>
        <v>4</v>
      </c>
    </row>
    <row r="92" spans="1:19" ht="17.25" customHeight="1">
      <c r="A92" s="19">
        <v>88</v>
      </c>
      <c r="B92" s="4">
        <v>9</v>
      </c>
      <c r="C92" s="21">
        <f t="shared" si="8"/>
        <v>3</v>
      </c>
      <c r="D92" s="20" t="str">
        <f t="shared" si="15"/>
        <v>-</v>
      </c>
      <c r="E92" s="2" t="s">
        <v>4</v>
      </c>
      <c r="F92">
        <v>48</v>
      </c>
      <c r="G92" s="9">
        <f t="shared" si="9"/>
        <v>1</v>
      </c>
      <c r="H92" s="10">
        <f t="shared" si="11"/>
        <v>-41</v>
      </c>
      <c r="O92" s="16">
        <f t="shared" si="12"/>
        <v>1</v>
      </c>
      <c r="P92" s="16">
        <f t="shared" si="13"/>
        <v>2</v>
      </c>
      <c r="Q92" s="22">
        <f t="shared" si="14"/>
        <v>0</v>
      </c>
      <c r="R92" s="9">
        <f t="shared" si="10"/>
        <v>2</v>
      </c>
      <c r="S92" s="13">
        <f>HLOOKUP(C92,O$4:$Q92,A92,FALSE)</f>
        <v>3</v>
      </c>
    </row>
    <row r="93" spans="1:19" ht="17.25" customHeight="1">
      <c r="A93" s="19">
        <v>89</v>
      </c>
      <c r="B93" s="4">
        <v>30</v>
      </c>
      <c r="C93" s="21">
        <f t="shared" si="8"/>
        <v>2</v>
      </c>
      <c r="D93" s="20" t="str">
        <f t="shared" si="15"/>
        <v>-</v>
      </c>
      <c r="E93" s="2" t="s">
        <v>8</v>
      </c>
      <c r="F93">
        <v>47</v>
      </c>
      <c r="G93" s="9">
        <f t="shared" si="9"/>
        <v>-2</v>
      </c>
      <c r="H93" s="10">
        <f t="shared" si="11"/>
        <v>-43</v>
      </c>
      <c r="O93" s="16">
        <f t="shared" si="12"/>
        <v>2</v>
      </c>
      <c r="P93" s="16">
        <f t="shared" si="13"/>
        <v>0</v>
      </c>
      <c r="Q93" s="22">
        <f t="shared" si="14"/>
        <v>1</v>
      </c>
      <c r="R93" s="9">
        <f t="shared" si="10"/>
        <v>2</v>
      </c>
      <c r="S93" s="13">
        <f>HLOOKUP(C93,O$4:$Q93,A93,FALSE)</f>
        <v>2</v>
      </c>
    </row>
    <row r="94" spans="1:19" ht="17.25" customHeight="1">
      <c r="A94" s="19">
        <v>90</v>
      </c>
      <c r="B94" s="5">
        <v>33</v>
      </c>
      <c r="C94" s="21">
        <f t="shared" si="8"/>
        <v>2</v>
      </c>
      <c r="D94" s="20" t="str">
        <f t="shared" si="15"/>
        <v>+</v>
      </c>
      <c r="E94" s="2" t="s">
        <v>4</v>
      </c>
      <c r="F94">
        <v>49</v>
      </c>
      <c r="G94" s="9">
        <f t="shared" si="9"/>
        <v>1</v>
      </c>
      <c r="H94" s="10">
        <f t="shared" si="11"/>
        <v>-42</v>
      </c>
      <c r="O94" s="16">
        <f t="shared" si="12"/>
        <v>3</v>
      </c>
      <c r="P94" s="16">
        <f t="shared" si="13"/>
        <v>0</v>
      </c>
      <c r="Q94" s="22">
        <f t="shared" si="14"/>
        <v>2</v>
      </c>
      <c r="R94" s="9">
        <f t="shared" si="10"/>
        <v>3</v>
      </c>
      <c r="S94" s="13">
        <f>HLOOKUP(C94,O$4:$Q94,A94,FALSE)</f>
        <v>0</v>
      </c>
    </row>
    <row r="95" spans="1:19" ht="17.25" customHeight="1">
      <c r="A95" s="19">
        <v>91</v>
      </c>
      <c r="B95" s="4">
        <v>7</v>
      </c>
      <c r="C95" s="21">
        <f t="shared" si="8"/>
        <v>1</v>
      </c>
      <c r="D95" s="20" t="str">
        <f t="shared" si="15"/>
        <v>-</v>
      </c>
      <c r="E95" s="2" t="s">
        <v>4</v>
      </c>
      <c r="F95">
        <v>48</v>
      </c>
      <c r="G95" s="9">
        <f t="shared" si="9"/>
        <v>1</v>
      </c>
      <c r="H95" s="10">
        <f t="shared" si="11"/>
        <v>-41</v>
      </c>
      <c r="O95" s="16">
        <f t="shared" si="12"/>
        <v>0</v>
      </c>
      <c r="P95" s="16">
        <f t="shared" si="13"/>
        <v>1</v>
      </c>
      <c r="Q95" s="22">
        <f t="shared" si="14"/>
        <v>3</v>
      </c>
      <c r="R95" s="9">
        <f t="shared" si="10"/>
        <v>3</v>
      </c>
      <c r="S95" s="13">
        <f>HLOOKUP(C95,O$4:$Q95,A95,FALSE)</f>
        <v>3</v>
      </c>
    </row>
    <row r="96" spans="1:19" ht="17.25" customHeight="1">
      <c r="A96" s="19">
        <v>92</v>
      </c>
      <c r="B96" s="4">
        <v>21</v>
      </c>
      <c r="C96" s="21">
        <f t="shared" si="8"/>
        <v>1</v>
      </c>
      <c r="D96" s="20" t="str">
        <f t="shared" si="15"/>
        <v>+</v>
      </c>
      <c r="E96" s="2" t="s">
        <v>4</v>
      </c>
      <c r="F96">
        <v>47</v>
      </c>
      <c r="G96" s="9">
        <f t="shared" si="9"/>
        <v>1</v>
      </c>
      <c r="H96" s="10">
        <f t="shared" si="11"/>
        <v>-40</v>
      </c>
      <c r="O96" s="16">
        <f t="shared" si="12"/>
        <v>0</v>
      </c>
      <c r="P96" s="16">
        <f t="shared" si="13"/>
        <v>2</v>
      </c>
      <c r="Q96" s="22">
        <f t="shared" si="14"/>
        <v>4</v>
      </c>
      <c r="R96" s="9">
        <f t="shared" si="10"/>
        <v>4</v>
      </c>
      <c r="S96" s="13">
        <f>HLOOKUP(C96,O$4:$Q96,A96,FALSE)</f>
        <v>0</v>
      </c>
    </row>
    <row r="97" spans="1:19" ht="17.25" customHeight="1">
      <c r="A97" s="19">
        <v>93</v>
      </c>
      <c r="B97" s="5">
        <v>6</v>
      </c>
      <c r="C97" s="21">
        <f t="shared" si="8"/>
        <v>3</v>
      </c>
      <c r="D97" s="20" t="str">
        <f t="shared" si="15"/>
        <v>-</v>
      </c>
      <c r="E97" s="2" t="s">
        <v>4</v>
      </c>
      <c r="F97">
        <v>46</v>
      </c>
      <c r="G97" s="9">
        <f t="shared" si="9"/>
        <v>1</v>
      </c>
      <c r="H97" s="10">
        <f t="shared" si="11"/>
        <v>-39</v>
      </c>
      <c r="O97" s="16">
        <f t="shared" si="12"/>
        <v>1</v>
      </c>
      <c r="P97" s="16">
        <f t="shared" si="13"/>
        <v>3</v>
      </c>
      <c r="Q97" s="22">
        <f t="shared" si="14"/>
        <v>0</v>
      </c>
      <c r="R97" s="9">
        <f t="shared" si="10"/>
        <v>3</v>
      </c>
      <c r="S97" s="13">
        <f>HLOOKUP(C97,O$4:$Q97,A97,FALSE)</f>
        <v>4</v>
      </c>
    </row>
    <row r="98" spans="1:19" ht="17.25" customHeight="1">
      <c r="A98" s="19">
        <v>94</v>
      </c>
      <c r="B98" s="4">
        <v>32</v>
      </c>
      <c r="C98" s="21">
        <f t="shared" si="8"/>
        <v>1</v>
      </c>
      <c r="D98" s="20" t="str">
        <f t="shared" si="15"/>
        <v>+</v>
      </c>
      <c r="E98" s="2" t="s">
        <v>4</v>
      </c>
      <c r="F98">
        <v>45</v>
      </c>
      <c r="G98" s="9">
        <f t="shared" si="9"/>
        <v>1</v>
      </c>
      <c r="H98" s="10">
        <f t="shared" si="11"/>
        <v>-38</v>
      </c>
      <c r="O98" s="16">
        <f t="shared" si="12"/>
        <v>0</v>
      </c>
      <c r="P98" s="16">
        <f t="shared" si="13"/>
        <v>4</v>
      </c>
      <c r="Q98" s="22">
        <f t="shared" si="14"/>
        <v>1</v>
      </c>
      <c r="R98" s="9">
        <f t="shared" si="10"/>
        <v>4</v>
      </c>
      <c r="S98" s="13">
        <f>HLOOKUP(C98,O$4:$Q98,A98,FALSE)</f>
        <v>1</v>
      </c>
    </row>
    <row r="99" spans="1:19" ht="17.25" customHeight="1">
      <c r="A99" s="19">
        <v>95</v>
      </c>
      <c r="B99" s="5">
        <v>2</v>
      </c>
      <c r="C99" s="21">
        <f t="shared" si="8"/>
        <v>2</v>
      </c>
      <c r="D99" s="20" t="str">
        <f t="shared" si="15"/>
        <v>-</v>
      </c>
      <c r="E99" s="2" t="s">
        <v>8</v>
      </c>
      <c r="F99">
        <v>44</v>
      </c>
      <c r="G99" s="9">
        <f t="shared" si="9"/>
        <v>-2</v>
      </c>
      <c r="H99" s="10">
        <f t="shared" si="11"/>
        <v>-40</v>
      </c>
      <c r="O99" s="16">
        <f t="shared" si="12"/>
        <v>1</v>
      </c>
      <c r="P99" s="16">
        <f t="shared" si="13"/>
        <v>0</v>
      </c>
      <c r="Q99" s="22">
        <f t="shared" si="14"/>
        <v>2</v>
      </c>
      <c r="R99" s="9">
        <f t="shared" si="10"/>
        <v>2</v>
      </c>
      <c r="S99" s="13">
        <f>HLOOKUP(C99,O$4:$Q99,A99,FALSE)</f>
        <v>4</v>
      </c>
    </row>
    <row r="100" spans="1:19" ht="17.25" customHeight="1">
      <c r="A100" s="19">
        <v>96</v>
      </c>
      <c r="B100" s="4">
        <v>19</v>
      </c>
      <c r="C100" s="21">
        <f t="shared" si="8"/>
        <v>2</v>
      </c>
      <c r="D100" s="20" t="str">
        <f t="shared" si="15"/>
        <v>+</v>
      </c>
      <c r="E100" s="2" t="s">
        <v>4</v>
      </c>
      <c r="F100">
        <v>46</v>
      </c>
      <c r="G100" s="9">
        <f t="shared" si="9"/>
        <v>1</v>
      </c>
      <c r="H100" s="10">
        <f t="shared" si="11"/>
        <v>-39</v>
      </c>
      <c r="O100" s="16">
        <f t="shared" si="12"/>
        <v>2</v>
      </c>
      <c r="P100" s="16">
        <f t="shared" si="13"/>
        <v>0</v>
      </c>
      <c r="Q100" s="22">
        <f t="shared" si="14"/>
        <v>3</v>
      </c>
      <c r="R100" s="9">
        <f t="shared" si="10"/>
        <v>3</v>
      </c>
      <c r="S100" s="13">
        <f>HLOOKUP(C100,O$4:$Q100,A100,FALSE)</f>
        <v>0</v>
      </c>
    </row>
    <row r="101" spans="1:19" ht="17.25" customHeight="1">
      <c r="A101" s="19">
        <v>97</v>
      </c>
      <c r="B101" s="5">
        <v>13</v>
      </c>
      <c r="C101" s="21">
        <f t="shared" si="8"/>
        <v>2</v>
      </c>
      <c r="D101" s="20" t="str">
        <f t="shared" si="15"/>
        <v>+</v>
      </c>
      <c r="E101" s="2" t="s">
        <v>8</v>
      </c>
      <c r="F101">
        <v>45</v>
      </c>
      <c r="G101" s="9">
        <f t="shared" si="9"/>
        <v>-2</v>
      </c>
      <c r="H101" s="10">
        <f t="shared" si="11"/>
        <v>-41</v>
      </c>
      <c r="O101" s="16">
        <f t="shared" si="12"/>
        <v>3</v>
      </c>
      <c r="P101" s="16">
        <f t="shared" si="13"/>
        <v>0</v>
      </c>
      <c r="Q101" s="22">
        <f t="shared" si="14"/>
        <v>4</v>
      </c>
      <c r="R101" s="9">
        <f t="shared" si="10"/>
        <v>4</v>
      </c>
      <c r="S101" s="13">
        <f>HLOOKUP(C101,O$4:$Q101,A101,FALSE)</f>
        <v>0</v>
      </c>
    </row>
    <row r="102" spans="1:19" ht="17.25" customHeight="1">
      <c r="A102" s="19">
        <v>98</v>
      </c>
      <c r="B102" s="5">
        <v>4</v>
      </c>
      <c r="C102" s="21">
        <f t="shared" si="8"/>
        <v>1</v>
      </c>
      <c r="D102" s="20" t="str">
        <f t="shared" si="15"/>
        <v>+</v>
      </c>
      <c r="E102" s="2" t="s">
        <v>4</v>
      </c>
      <c r="F102">
        <v>47</v>
      </c>
      <c r="G102" s="9">
        <f t="shared" si="9"/>
        <v>1</v>
      </c>
      <c r="H102" s="10">
        <f t="shared" si="11"/>
        <v>-40</v>
      </c>
      <c r="O102" s="16">
        <f t="shared" si="12"/>
        <v>0</v>
      </c>
      <c r="P102" s="16">
        <f t="shared" si="13"/>
        <v>1</v>
      </c>
      <c r="Q102" s="22">
        <f t="shared" si="14"/>
        <v>5</v>
      </c>
      <c r="R102" s="9">
        <f t="shared" si="10"/>
        <v>5</v>
      </c>
      <c r="S102" s="13">
        <f>HLOOKUP(C102,O$4:$Q102,A102,FALSE)</f>
        <v>3</v>
      </c>
    </row>
    <row r="103" spans="1:19" ht="17.25" customHeight="1">
      <c r="A103" s="19">
        <v>99</v>
      </c>
      <c r="B103" s="4">
        <v>7</v>
      </c>
      <c r="C103" s="21">
        <f t="shared" si="8"/>
        <v>1</v>
      </c>
      <c r="D103" s="20" t="str">
        <f t="shared" si="15"/>
        <v>+</v>
      </c>
      <c r="E103" s="2" t="s">
        <v>4</v>
      </c>
      <c r="F103">
        <v>46</v>
      </c>
      <c r="G103" s="9">
        <f t="shared" si="9"/>
        <v>1</v>
      </c>
      <c r="H103" s="10">
        <f t="shared" si="11"/>
        <v>-39</v>
      </c>
      <c r="O103" s="16">
        <f t="shared" si="12"/>
        <v>0</v>
      </c>
      <c r="P103" s="16">
        <f t="shared" si="13"/>
        <v>2</v>
      </c>
      <c r="Q103" s="22">
        <f t="shared" si="14"/>
        <v>6</v>
      </c>
      <c r="R103" s="9">
        <f t="shared" si="10"/>
        <v>6</v>
      </c>
      <c r="S103" s="13">
        <f>HLOOKUP(C103,O$4:$Q103,A103,FALSE)</f>
        <v>0</v>
      </c>
    </row>
    <row r="104" spans="1:19" ht="17.25" customHeight="1">
      <c r="A104" s="19">
        <v>100</v>
      </c>
      <c r="B104" s="4">
        <v>21</v>
      </c>
      <c r="C104" s="21">
        <f t="shared" si="8"/>
        <v>1</v>
      </c>
      <c r="D104" s="20" t="str">
        <f t="shared" si="15"/>
        <v>+</v>
      </c>
      <c r="E104" s="2" t="s">
        <v>8</v>
      </c>
      <c r="F104">
        <v>45</v>
      </c>
      <c r="G104" s="9">
        <f t="shared" si="9"/>
        <v>-2</v>
      </c>
      <c r="H104" s="10">
        <f t="shared" si="11"/>
        <v>-41</v>
      </c>
      <c r="O104" s="16">
        <f>IF($C104=1,0,O103+1)</f>
        <v>0</v>
      </c>
      <c r="P104" s="16">
        <f t="shared" si="13"/>
        <v>3</v>
      </c>
      <c r="Q104" s="22">
        <f t="shared" si="14"/>
        <v>7</v>
      </c>
      <c r="R104" s="9">
        <f t="shared" si="10"/>
        <v>7</v>
      </c>
      <c r="S104" s="13">
        <f>HLOOKUP(C104,O$4:$Q104,A104,FALSE)</f>
        <v>0</v>
      </c>
    </row>
    <row r="105" spans="1:19" ht="17.25" customHeight="1">
      <c r="A105" s="19">
        <v>101</v>
      </c>
      <c r="B105" s="5">
        <v>28</v>
      </c>
      <c r="C105" s="21">
        <f t="shared" si="8"/>
        <v>3</v>
      </c>
      <c r="D105" s="20" t="str">
        <f t="shared" si="15"/>
        <v>-</v>
      </c>
      <c r="E105" s="2" t="s">
        <v>4</v>
      </c>
      <c r="F105">
        <v>47</v>
      </c>
      <c r="G105" s="9">
        <f t="shared" si="9"/>
        <v>1</v>
      </c>
      <c r="H105" s="10">
        <f t="shared" si="11"/>
        <v>-40</v>
      </c>
      <c r="O105" s="16">
        <f t="shared" ref="O105:O168" si="16">IF($C105=1,0,O104+1)</f>
        <v>1</v>
      </c>
      <c r="P105" s="16">
        <f t="shared" si="13"/>
        <v>4</v>
      </c>
      <c r="Q105" s="22">
        <f t="shared" si="14"/>
        <v>0</v>
      </c>
      <c r="R105" s="9">
        <f t="shared" si="10"/>
        <v>4</v>
      </c>
      <c r="S105" s="13">
        <f>HLOOKUP(C105,O$4:$Q105,A105,FALSE)</f>
        <v>7</v>
      </c>
    </row>
    <row r="106" spans="1:19" ht="17.25" customHeight="1">
      <c r="A106" s="19">
        <v>102</v>
      </c>
      <c r="B106" s="4">
        <v>14</v>
      </c>
      <c r="C106" s="21">
        <f t="shared" si="8"/>
        <v>3</v>
      </c>
      <c r="D106" s="20" t="str">
        <f t="shared" si="15"/>
        <v>+</v>
      </c>
      <c r="E106" s="2" t="s">
        <v>4</v>
      </c>
      <c r="F106">
        <v>46</v>
      </c>
      <c r="G106" s="9">
        <f t="shared" si="9"/>
        <v>1</v>
      </c>
      <c r="H106" s="10">
        <f t="shared" si="11"/>
        <v>-39</v>
      </c>
      <c r="O106" s="16">
        <f t="shared" si="16"/>
        <v>2</v>
      </c>
      <c r="P106" s="16">
        <f t="shared" si="13"/>
        <v>5</v>
      </c>
      <c r="Q106" s="22">
        <f t="shared" si="14"/>
        <v>0</v>
      </c>
      <c r="R106" s="9">
        <f t="shared" si="10"/>
        <v>5</v>
      </c>
      <c r="S106" s="13">
        <f>HLOOKUP(C106,O$4:$Q106,A106,FALSE)</f>
        <v>0</v>
      </c>
    </row>
    <row r="107" spans="1:19" ht="17.25" customHeight="1">
      <c r="A107" s="19">
        <v>103</v>
      </c>
      <c r="B107" s="4">
        <v>19</v>
      </c>
      <c r="C107" s="21">
        <f t="shared" si="8"/>
        <v>2</v>
      </c>
      <c r="D107" s="20" t="str">
        <f t="shared" si="15"/>
        <v>-</v>
      </c>
      <c r="E107" s="2" t="s">
        <v>8</v>
      </c>
      <c r="F107">
        <v>45</v>
      </c>
      <c r="G107" s="9">
        <f t="shared" si="9"/>
        <v>-2</v>
      </c>
      <c r="H107" s="10">
        <f t="shared" si="11"/>
        <v>-41</v>
      </c>
      <c r="O107" s="16">
        <f t="shared" si="16"/>
        <v>3</v>
      </c>
      <c r="P107" s="16">
        <f t="shared" si="13"/>
        <v>0</v>
      </c>
      <c r="Q107" s="22">
        <f t="shared" si="14"/>
        <v>1</v>
      </c>
      <c r="R107" s="9">
        <f t="shared" si="10"/>
        <v>3</v>
      </c>
      <c r="S107" s="13">
        <f>HLOOKUP(C107,O$4:$Q107,A107,FALSE)</f>
        <v>5</v>
      </c>
    </row>
    <row r="108" spans="1:19" ht="17.25" customHeight="1">
      <c r="A108" s="19">
        <v>104</v>
      </c>
      <c r="B108" s="4">
        <v>9</v>
      </c>
      <c r="C108" s="21">
        <f t="shared" si="8"/>
        <v>3</v>
      </c>
      <c r="D108" s="20" t="str">
        <f t="shared" si="15"/>
        <v>+</v>
      </c>
      <c r="E108" s="2" t="s">
        <v>4</v>
      </c>
      <c r="F108">
        <v>47</v>
      </c>
      <c r="G108" s="9">
        <f t="shared" si="9"/>
        <v>1</v>
      </c>
      <c r="H108" s="10">
        <f t="shared" si="11"/>
        <v>-40</v>
      </c>
      <c r="O108" s="16">
        <f t="shared" si="16"/>
        <v>4</v>
      </c>
      <c r="P108" s="16">
        <f t="shared" si="13"/>
        <v>1</v>
      </c>
      <c r="Q108" s="22">
        <f t="shared" si="14"/>
        <v>0</v>
      </c>
      <c r="R108" s="9">
        <f t="shared" si="10"/>
        <v>4</v>
      </c>
      <c r="S108" s="13">
        <f>HLOOKUP(C108,O$4:$Q108,A108,FALSE)</f>
        <v>1</v>
      </c>
    </row>
    <row r="109" spans="1:19" ht="17.25" customHeight="1">
      <c r="A109" s="19">
        <v>105</v>
      </c>
      <c r="B109" s="4">
        <v>32</v>
      </c>
      <c r="C109" s="21">
        <f t="shared" si="8"/>
        <v>1</v>
      </c>
      <c r="D109" s="20" t="str">
        <f t="shared" si="15"/>
        <v>-</v>
      </c>
      <c r="E109" s="2" t="s">
        <v>8</v>
      </c>
      <c r="F109">
        <v>46</v>
      </c>
      <c r="G109" s="9">
        <f t="shared" si="9"/>
        <v>-2</v>
      </c>
      <c r="H109" s="10">
        <f t="shared" si="11"/>
        <v>-42</v>
      </c>
      <c r="O109" s="16">
        <f t="shared" si="16"/>
        <v>0</v>
      </c>
      <c r="P109" s="16">
        <f t="shared" si="13"/>
        <v>2</v>
      </c>
      <c r="Q109" s="22">
        <f t="shared" si="14"/>
        <v>1</v>
      </c>
      <c r="R109" s="9">
        <f t="shared" si="10"/>
        <v>2</v>
      </c>
      <c r="S109" s="13">
        <f>HLOOKUP(C109,O$4:$Q109,A109,FALSE)</f>
        <v>4</v>
      </c>
    </row>
    <row r="110" spans="1:19" ht="17.25" customHeight="1">
      <c r="A110" s="19">
        <v>106</v>
      </c>
      <c r="B110" s="4">
        <v>34</v>
      </c>
      <c r="C110" s="21">
        <f t="shared" si="8"/>
        <v>3</v>
      </c>
      <c r="D110" s="20" t="str">
        <f t="shared" si="15"/>
        <v>+</v>
      </c>
      <c r="E110" s="2" t="s">
        <v>4</v>
      </c>
      <c r="F110">
        <v>48</v>
      </c>
      <c r="G110" s="9">
        <f t="shared" si="9"/>
        <v>1</v>
      </c>
      <c r="H110" s="10">
        <f t="shared" si="11"/>
        <v>-41</v>
      </c>
      <c r="O110" s="16">
        <f t="shared" si="16"/>
        <v>1</v>
      </c>
      <c r="P110" s="16">
        <f t="shared" si="13"/>
        <v>3</v>
      </c>
      <c r="Q110" s="22">
        <f t="shared" si="14"/>
        <v>0</v>
      </c>
      <c r="R110" s="9">
        <f t="shared" si="10"/>
        <v>3</v>
      </c>
      <c r="S110" s="13">
        <f>HLOOKUP(C110,O$4:$Q110,A110,FALSE)</f>
        <v>1</v>
      </c>
    </row>
    <row r="111" spans="1:19" ht="17.25" customHeight="1">
      <c r="A111" s="19">
        <v>107</v>
      </c>
      <c r="B111" s="4">
        <v>23</v>
      </c>
      <c r="C111" s="21">
        <f t="shared" si="8"/>
        <v>3</v>
      </c>
      <c r="D111" s="20" t="str">
        <f t="shared" si="15"/>
        <v>+</v>
      </c>
      <c r="E111" s="2" t="s">
        <v>8</v>
      </c>
      <c r="F111">
        <v>47</v>
      </c>
      <c r="G111" s="9">
        <f t="shared" si="9"/>
        <v>-2</v>
      </c>
      <c r="H111" s="10">
        <f t="shared" si="11"/>
        <v>-43</v>
      </c>
      <c r="O111" s="16">
        <f t="shared" si="16"/>
        <v>2</v>
      </c>
      <c r="P111" s="16">
        <f t="shared" si="13"/>
        <v>4</v>
      </c>
      <c r="Q111" s="22">
        <f t="shared" si="14"/>
        <v>0</v>
      </c>
      <c r="R111" s="9">
        <f t="shared" si="10"/>
        <v>4</v>
      </c>
      <c r="S111" s="13">
        <f>HLOOKUP(C111,O$4:$Q111,A111,FALSE)</f>
        <v>0</v>
      </c>
    </row>
    <row r="112" spans="1:19" ht="17.25" customHeight="1">
      <c r="A112" s="19">
        <v>108</v>
      </c>
      <c r="B112" s="5">
        <v>13</v>
      </c>
      <c r="C112" s="21">
        <f t="shared" si="8"/>
        <v>2</v>
      </c>
      <c r="D112" s="20" t="str">
        <f t="shared" si="15"/>
        <v>-</v>
      </c>
      <c r="E112" s="2" t="s">
        <v>8</v>
      </c>
      <c r="F112">
        <v>49</v>
      </c>
      <c r="G112" s="9">
        <f t="shared" si="9"/>
        <v>-2</v>
      </c>
      <c r="H112" s="10">
        <f t="shared" si="11"/>
        <v>-45</v>
      </c>
      <c r="O112" s="16">
        <f t="shared" si="16"/>
        <v>3</v>
      </c>
      <c r="P112" s="16">
        <f t="shared" si="13"/>
        <v>0</v>
      </c>
      <c r="Q112" s="22">
        <f t="shared" si="14"/>
        <v>1</v>
      </c>
      <c r="R112" s="9">
        <f t="shared" si="10"/>
        <v>3</v>
      </c>
      <c r="S112" s="13">
        <f>HLOOKUP(C112,O$4:$Q112,A112,FALSE)</f>
        <v>4</v>
      </c>
    </row>
    <row r="113" spans="1:19" ht="17.25" customHeight="1">
      <c r="A113" s="19">
        <v>109</v>
      </c>
      <c r="B113" s="4">
        <v>16</v>
      </c>
      <c r="C113" s="21">
        <f t="shared" si="8"/>
        <v>2</v>
      </c>
      <c r="D113" s="20" t="str">
        <f t="shared" si="15"/>
        <v>+</v>
      </c>
      <c r="E113" s="2" t="s">
        <v>8</v>
      </c>
      <c r="F113">
        <v>51</v>
      </c>
      <c r="G113" s="9">
        <f t="shared" si="9"/>
        <v>-2</v>
      </c>
      <c r="H113" s="10">
        <f t="shared" si="11"/>
        <v>-47</v>
      </c>
      <c r="O113" s="16">
        <f t="shared" si="16"/>
        <v>4</v>
      </c>
      <c r="P113" s="16">
        <f t="shared" si="13"/>
        <v>0</v>
      </c>
      <c r="Q113" s="22">
        <f t="shared" si="14"/>
        <v>2</v>
      </c>
      <c r="R113" s="9">
        <f t="shared" si="10"/>
        <v>4</v>
      </c>
      <c r="S113" s="13">
        <f>HLOOKUP(C113,O$4:$Q113,A113,FALSE)</f>
        <v>0</v>
      </c>
    </row>
    <row r="114" spans="1:19" ht="17.25" customHeight="1">
      <c r="A114" s="19">
        <v>110</v>
      </c>
      <c r="B114" s="5">
        <v>4</v>
      </c>
      <c r="C114" s="21">
        <f t="shared" si="8"/>
        <v>1</v>
      </c>
      <c r="D114" s="20" t="str">
        <f t="shared" si="15"/>
        <v>-</v>
      </c>
      <c r="E114" s="2" t="s">
        <v>4</v>
      </c>
      <c r="F114">
        <v>53</v>
      </c>
      <c r="G114" s="9">
        <f t="shared" si="9"/>
        <v>1</v>
      </c>
      <c r="H114" s="10">
        <f t="shared" si="11"/>
        <v>-46</v>
      </c>
      <c r="O114" s="16">
        <f t="shared" si="16"/>
        <v>0</v>
      </c>
      <c r="P114" s="16">
        <f t="shared" si="13"/>
        <v>1</v>
      </c>
      <c r="Q114" s="22">
        <f t="shared" si="14"/>
        <v>3</v>
      </c>
      <c r="R114" s="9">
        <f t="shared" si="10"/>
        <v>3</v>
      </c>
      <c r="S114" s="13">
        <f>HLOOKUP(C114,O$4:$Q114,A114,FALSE)</f>
        <v>4</v>
      </c>
    </row>
    <row r="115" spans="1:19" ht="17.25" customHeight="1">
      <c r="A115" s="19">
        <v>111</v>
      </c>
      <c r="B115" s="5">
        <v>17</v>
      </c>
      <c r="C115" s="21">
        <f t="shared" si="8"/>
        <v>3</v>
      </c>
      <c r="D115" s="20" t="str">
        <f t="shared" si="15"/>
        <v>-</v>
      </c>
      <c r="E115" s="2" t="s">
        <v>8</v>
      </c>
      <c r="F115">
        <v>52</v>
      </c>
      <c r="G115" s="9">
        <f t="shared" si="9"/>
        <v>-2</v>
      </c>
      <c r="H115" s="10">
        <f t="shared" si="11"/>
        <v>-48</v>
      </c>
      <c r="O115" s="16">
        <f t="shared" si="16"/>
        <v>1</v>
      </c>
      <c r="P115" s="16">
        <f t="shared" si="13"/>
        <v>2</v>
      </c>
      <c r="Q115" s="22">
        <f t="shared" si="14"/>
        <v>0</v>
      </c>
      <c r="R115" s="9">
        <f t="shared" si="10"/>
        <v>2</v>
      </c>
      <c r="S115" s="13">
        <f>HLOOKUP(C115,O$4:$Q115,A115,FALSE)</f>
        <v>3</v>
      </c>
    </row>
    <row r="116" spans="1:19" ht="17.25" customHeight="1">
      <c r="A116" s="19">
        <v>112</v>
      </c>
      <c r="B116" s="4">
        <v>5</v>
      </c>
      <c r="C116" s="21">
        <f t="shared" si="8"/>
        <v>2</v>
      </c>
      <c r="D116" s="20" t="str">
        <f t="shared" si="15"/>
        <v>-</v>
      </c>
      <c r="E116" s="2" t="s">
        <v>4</v>
      </c>
      <c r="F116">
        <v>54</v>
      </c>
      <c r="G116" s="9">
        <f t="shared" si="9"/>
        <v>1</v>
      </c>
      <c r="H116" s="10">
        <f t="shared" si="11"/>
        <v>-47</v>
      </c>
      <c r="O116" s="16">
        <f t="shared" si="16"/>
        <v>2</v>
      </c>
      <c r="P116" s="16">
        <f t="shared" si="13"/>
        <v>0</v>
      </c>
      <c r="Q116" s="22">
        <f t="shared" si="14"/>
        <v>1</v>
      </c>
      <c r="R116" s="9">
        <f t="shared" si="10"/>
        <v>2</v>
      </c>
      <c r="S116" s="13">
        <f>HLOOKUP(C116,O$4:$Q116,A116,FALSE)</f>
        <v>2</v>
      </c>
    </row>
    <row r="117" spans="1:19" ht="17.25" customHeight="1">
      <c r="A117" s="19">
        <v>113</v>
      </c>
      <c r="B117" s="4">
        <v>12</v>
      </c>
      <c r="C117" s="21">
        <f t="shared" si="8"/>
        <v>3</v>
      </c>
      <c r="D117" s="20" t="str">
        <f t="shared" si="15"/>
        <v>+</v>
      </c>
      <c r="E117" s="2" t="s">
        <v>8</v>
      </c>
      <c r="F117">
        <v>53</v>
      </c>
      <c r="G117" s="9">
        <f t="shared" si="9"/>
        <v>-2</v>
      </c>
      <c r="H117" s="10">
        <f t="shared" si="11"/>
        <v>-49</v>
      </c>
      <c r="O117" s="16">
        <f t="shared" si="16"/>
        <v>3</v>
      </c>
      <c r="P117" s="16">
        <f t="shared" si="13"/>
        <v>1</v>
      </c>
      <c r="Q117" s="22">
        <f t="shared" si="14"/>
        <v>0</v>
      </c>
      <c r="R117" s="9">
        <f t="shared" si="10"/>
        <v>3</v>
      </c>
      <c r="S117" s="13">
        <f>HLOOKUP(C117,O$4:$Q117,A117,FALSE)</f>
        <v>1</v>
      </c>
    </row>
    <row r="118" spans="1:19" ht="17.25" customHeight="1">
      <c r="A118" s="19">
        <v>114</v>
      </c>
      <c r="B118" s="4">
        <v>7</v>
      </c>
      <c r="C118" s="21">
        <f t="shared" si="8"/>
        <v>1</v>
      </c>
      <c r="D118" s="20" t="str">
        <f t="shared" si="15"/>
        <v>-</v>
      </c>
      <c r="E118" s="2" t="s">
        <v>8</v>
      </c>
      <c r="F118">
        <v>55</v>
      </c>
      <c r="G118" s="9">
        <f t="shared" si="9"/>
        <v>-2</v>
      </c>
      <c r="H118" s="10">
        <f t="shared" si="11"/>
        <v>-51</v>
      </c>
      <c r="O118" s="16">
        <f t="shared" si="16"/>
        <v>0</v>
      </c>
      <c r="P118" s="16">
        <f t="shared" si="13"/>
        <v>2</v>
      </c>
      <c r="Q118" s="22">
        <f t="shared" si="14"/>
        <v>1</v>
      </c>
      <c r="R118" s="9">
        <f t="shared" si="10"/>
        <v>2</v>
      </c>
      <c r="S118" s="13">
        <f>HLOOKUP(C118,O$4:$Q118,A118,FALSE)</f>
        <v>3</v>
      </c>
    </row>
    <row r="119" spans="1:19" ht="17.25" customHeight="1">
      <c r="A119" s="19">
        <v>115</v>
      </c>
      <c r="B119" s="4">
        <v>34</v>
      </c>
      <c r="C119" s="21">
        <f t="shared" si="8"/>
        <v>3</v>
      </c>
      <c r="D119" s="20" t="str">
        <f t="shared" si="15"/>
        <v>+</v>
      </c>
      <c r="E119" s="2" t="s">
        <v>8</v>
      </c>
      <c r="F119">
        <v>57</v>
      </c>
      <c r="G119" s="9">
        <f t="shared" si="9"/>
        <v>-2</v>
      </c>
      <c r="H119" s="10">
        <f t="shared" si="11"/>
        <v>-53</v>
      </c>
      <c r="O119" s="16">
        <f t="shared" si="16"/>
        <v>1</v>
      </c>
      <c r="P119" s="16">
        <f t="shared" si="13"/>
        <v>3</v>
      </c>
      <c r="Q119" s="22">
        <f t="shared" si="14"/>
        <v>0</v>
      </c>
      <c r="R119" s="9">
        <f t="shared" si="10"/>
        <v>3</v>
      </c>
      <c r="S119" s="13">
        <f>HLOOKUP(C119,O$4:$Q119,A119,FALSE)</f>
        <v>1</v>
      </c>
    </row>
    <row r="120" spans="1:19" ht="17.25" customHeight="1">
      <c r="A120" s="19">
        <v>116</v>
      </c>
      <c r="B120" s="5">
        <v>26</v>
      </c>
      <c r="C120" s="21">
        <f t="shared" si="8"/>
        <v>1</v>
      </c>
      <c r="D120" s="20" t="str">
        <f t="shared" si="15"/>
        <v>+</v>
      </c>
      <c r="E120" s="2" t="s">
        <v>8</v>
      </c>
      <c r="F120">
        <v>59</v>
      </c>
      <c r="G120" s="9">
        <f t="shared" si="9"/>
        <v>-2</v>
      </c>
      <c r="H120" s="10">
        <f t="shared" si="11"/>
        <v>-55</v>
      </c>
      <c r="O120" s="16">
        <f t="shared" si="16"/>
        <v>0</v>
      </c>
      <c r="P120" s="16">
        <f t="shared" si="13"/>
        <v>4</v>
      </c>
      <c r="Q120" s="22">
        <f t="shared" si="14"/>
        <v>1</v>
      </c>
      <c r="R120" s="9">
        <f t="shared" si="10"/>
        <v>4</v>
      </c>
      <c r="S120" s="13">
        <f>HLOOKUP(C120,O$4:$Q120,A120,FALSE)</f>
        <v>1</v>
      </c>
    </row>
    <row r="121" spans="1:19" ht="17.25" customHeight="1">
      <c r="A121" s="19">
        <v>117</v>
      </c>
      <c r="B121" s="5">
        <v>35</v>
      </c>
      <c r="C121" s="21">
        <f t="shared" si="8"/>
        <v>1</v>
      </c>
      <c r="D121" s="20" t="str">
        <f t="shared" si="15"/>
        <v>+</v>
      </c>
      <c r="E121" s="2" t="s">
        <v>4</v>
      </c>
      <c r="F121">
        <v>61</v>
      </c>
      <c r="G121" s="9">
        <f t="shared" si="9"/>
        <v>1</v>
      </c>
      <c r="H121" s="10">
        <f t="shared" si="11"/>
        <v>-54</v>
      </c>
      <c r="O121" s="16">
        <f t="shared" si="16"/>
        <v>0</v>
      </c>
      <c r="P121" s="16">
        <f t="shared" si="13"/>
        <v>5</v>
      </c>
      <c r="Q121" s="22">
        <f t="shared" si="14"/>
        <v>2</v>
      </c>
      <c r="R121" s="9">
        <f t="shared" si="10"/>
        <v>5</v>
      </c>
      <c r="S121" s="13">
        <f>HLOOKUP(C121,O$4:$Q121,A121,FALSE)</f>
        <v>0</v>
      </c>
    </row>
    <row r="122" spans="1:19" ht="17.25" customHeight="1">
      <c r="A122" s="19">
        <v>118</v>
      </c>
      <c r="B122" s="4">
        <v>25</v>
      </c>
      <c r="C122" s="21">
        <f t="shared" si="8"/>
        <v>3</v>
      </c>
      <c r="D122" s="20" t="str">
        <f t="shared" si="15"/>
        <v>+</v>
      </c>
      <c r="E122" s="2" t="s">
        <v>8</v>
      </c>
      <c r="G122" s="9">
        <f t="shared" si="9"/>
        <v>-2</v>
      </c>
      <c r="H122" s="12">
        <f t="shared" si="11"/>
        <v>-56</v>
      </c>
      <c r="O122" s="16">
        <f t="shared" si="16"/>
        <v>1</v>
      </c>
      <c r="P122" s="16">
        <f t="shared" si="13"/>
        <v>6</v>
      </c>
      <c r="Q122" s="22">
        <f t="shared" si="14"/>
        <v>0</v>
      </c>
      <c r="R122" s="9">
        <f t="shared" si="10"/>
        <v>6</v>
      </c>
      <c r="S122" s="13">
        <f>HLOOKUP(C122,O$4:$Q122,A122,FALSE)</f>
        <v>2</v>
      </c>
    </row>
    <row r="123" spans="1:19" ht="17.25" customHeight="1">
      <c r="A123" s="19">
        <v>119</v>
      </c>
      <c r="B123" s="4">
        <v>34</v>
      </c>
      <c r="C123" s="21">
        <f t="shared" si="8"/>
        <v>3</v>
      </c>
      <c r="D123" s="20" t="str">
        <f t="shared" si="15"/>
        <v>+</v>
      </c>
      <c r="E123" s="2" t="s">
        <v>4</v>
      </c>
      <c r="G123" s="9">
        <f t="shared" si="9"/>
        <v>1</v>
      </c>
      <c r="H123" s="10">
        <f t="shared" si="11"/>
        <v>-55</v>
      </c>
      <c r="O123" s="16">
        <f t="shared" si="16"/>
        <v>2</v>
      </c>
      <c r="P123" s="16">
        <f t="shared" si="13"/>
        <v>7</v>
      </c>
      <c r="Q123" s="22">
        <f t="shared" si="14"/>
        <v>0</v>
      </c>
      <c r="R123" s="9">
        <f t="shared" si="10"/>
        <v>7</v>
      </c>
      <c r="S123" s="13">
        <f>HLOOKUP(C123,O$4:$Q123,A123,FALSE)</f>
        <v>0</v>
      </c>
    </row>
    <row r="124" spans="1:19" ht="17.25" customHeight="1">
      <c r="A124" s="19">
        <v>120</v>
      </c>
      <c r="B124" s="4">
        <v>34</v>
      </c>
      <c r="C124" s="21">
        <f t="shared" si="8"/>
        <v>3</v>
      </c>
      <c r="D124" s="20" t="str">
        <f t="shared" si="15"/>
        <v>+</v>
      </c>
      <c r="E124" s="2" t="s">
        <v>4</v>
      </c>
      <c r="G124" s="9">
        <f t="shared" si="9"/>
        <v>1</v>
      </c>
      <c r="H124" s="10">
        <f t="shared" si="11"/>
        <v>-54</v>
      </c>
      <c r="O124" s="16">
        <f t="shared" si="16"/>
        <v>3</v>
      </c>
      <c r="P124" s="16">
        <f t="shared" si="13"/>
        <v>8</v>
      </c>
      <c r="Q124" s="22">
        <f t="shared" si="14"/>
        <v>0</v>
      </c>
      <c r="R124" s="9">
        <f t="shared" si="10"/>
        <v>8</v>
      </c>
      <c r="S124" s="13">
        <f>HLOOKUP(C124,O$4:$Q124,A124,FALSE)</f>
        <v>0</v>
      </c>
    </row>
    <row r="125" spans="1:19" ht="17.25" customHeight="1">
      <c r="A125" s="19">
        <v>121</v>
      </c>
      <c r="B125" s="4">
        <v>12</v>
      </c>
      <c r="C125" s="21">
        <f t="shared" si="8"/>
        <v>3</v>
      </c>
      <c r="D125" s="20" t="str">
        <f t="shared" si="15"/>
        <v>+</v>
      </c>
      <c r="E125" s="2" t="s">
        <v>4</v>
      </c>
      <c r="G125" s="9">
        <f t="shared" si="9"/>
        <v>1</v>
      </c>
      <c r="H125" s="10">
        <f t="shared" si="11"/>
        <v>-53</v>
      </c>
      <c r="O125" s="16">
        <f t="shared" si="16"/>
        <v>4</v>
      </c>
      <c r="P125" s="16">
        <f t="shared" si="13"/>
        <v>9</v>
      </c>
      <c r="Q125" s="22">
        <f t="shared" si="14"/>
        <v>0</v>
      </c>
      <c r="R125" s="9">
        <f t="shared" si="10"/>
        <v>9</v>
      </c>
      <c r="S125" s="13">
        <f>HLOOKUP(C125,O$4:$Q125,A125,FALSE)</f>
        <v>0</v>
      </c>
    </row>
    <row r="126" spans="1:19" ht="17.25" customHeight="1">
      <c r="A126" s="19">
        <v>122</v>
      </c>
      <c r="B126" s="4">
        <v>23</v>
      </c>
      <c r="C126" s="21">
        <f t="shared" si="8"/>
        <v>3</v>
      </c>
      <c r="D126" s="20" t="str">
        <f t="shared" si="15"/>
        <v>+</v>
      </c>
      <c r="E126" s="2" t="s">
        <v>4</v>
      </c>
      <c r="G126" s="9">
        <f t="shared" si="9"/>
        <v>1</v>
      </c>
      <c r="H126" s="10">
        <f t="shared" si="11"/>
        <v>-52</v>
      </c>
      <c r="O126" s="16">
        <f t="shared" si="16"/>
        <v>5</v>
      </c>
      <c r="P126" s="16">
        <f t="shared" si="13"/>
        <v>10</v>
      </c>
      <c r="Q126" s="22">
        <f t="shared" si="14"/>
        <v>0</v>
      </c>
      <c r="R126" s="9">
        <f t="shared" si="10"/>
        <v>10</v>
      </c>
      <c r="S126" s="13">
        <f>HLOOKUP(C126,O$4:$Q126,A126,FALSE)</f>
        <v>0</v>
      </c>
    </row>
    <row r="127" spans="1:19" ht="17.25" customHeight="1">
      <c r="A127" s="19">
        <v>123</v>
      </c>
      <c r="B127" s="5">
        <v>4</v>
      </c>
      <c r="C127" s="21">
        <f t="shared" si="8"/>
        <v>1</v>
      </c>
      <c r="D127" s="20" t="str">
        <f t="shared" si="15"/>
        <v>+</v>
      </c>
      <c r="E127" s="2" t="s">
        <v>8</v>
      </c>
      <c r="G127" s="9">
        <f t="shared" si="9"/>
        <v>-2</v>
      </c>
      <c r="H127" s="10">
        <f t="shared" si="11"/>
        <v>-54</v>
      </c>
      <c r="O127" s="16">
        <f t="shared" si="16"/>
        <v>0</v>
      </c>
      <c r="P127" s="16">
        <f t="shared" si="13"/>
        <v>11</v>
      </c>
      <c r="Q127" s="22">
        <f t="shared" si="14"/>
        <v>1</v>
      </c>
      <c r="R127" s="9">
        <f t="shared" si="10"/>
        <v>11</v>
      </c>
      <c r="S127" s="13">
        <f>HLOOKUP(C127,O$4:$Q127,A127,FALSE)</f>
        <v>5</v>
      </c>
    </row>
    <row r="128" spans="1:19" ht="17.25" customHeight="1">
      <c r="A128" s="19">
        <v>124</v>
      </c>
      <c r="B128" s="4">
        <v>36</v>
      </c>
      <c r="C128" s="21">
        <f t="shared" si="8"/>
        <v>2</v>
      </c>
      <c r="D128" s="20" t="str">
        <f t="shared" si="15"/>
        <v>-</v>
      </c>
      <c r="E128" s="2" t="s">
        <v>4</v>
      </c>
      <c r="G128" s="9">
        <f t="shared" si="9"/>
        <v>1</v>
      </c>
      <c r="H128" s="10">
        <f t="shared" si="11"/>
        <v>-53</v>
      </c>
      <c r="O128" s="16">
        <f t="shared" si="16"/>
        <v>1</v>
      </c>
      <c r="P128" s="16">
        <f t="shared" si="13"/>
        <v>0</v>
      </c>
      <c r="Q128" s="22">
        <f t="shared" si="14"/>
        <v>2</v>
      </c>
      <c r="R128" s="9">
        <f t="shared" si="10"/>
        <v>2</v>
      </c>
      <c r="S128" s="13">
        <f>HLOOKUP(C128,O$4:$Q128,A128,FALSE)</f>
        <v>11</v>
      </c>
    </row>
    <row r="129" spans="1:19" ht="17.25" customHeight="1">
      <c r="A129" s="19">
        <v>125</v>
      </c>
      <c r="B129" s="5">
        <v>11</v>
      </c>
      <c r="C129" s="21">
        <f t="shared" si="8"/>
        <v>2</v>
      </c>
      <c r="D129" s="20" t="str">
        <f t="shared" si="15"/>
        <v>+</v>
      </c>
      <c r="E129" s="2" t="s">
        <v>4</v>
      </c>
      <c r="G129" s="9">
        <f t="shared" si="9"/>
        <v>1</v>
      </c>
      <c r="H129" s="10">
        <f t="shared" si="11"/>
        <v>-52</v>
      </c>
      <c r="O129" s="16">
        <f t="shared" si="16"/>
        <v>2</v>
      </c>
      <c r="P129" s="16">
        <f t="shared" si="13"/>
        <v>0</v>
      </c>
      <c r="Q129" s="22">
        <f t="shared" si="14"/>
        <v>3</v>
      </c>
      <c r="R129" s="9">
        <f t="shared" si="10"/>
        <v>3</v>
      </c>
      <c r="S129" s="13">
        <f>HLOOKUP(C129,O$4:$Q129,A129,FALSE)</f>
        <v>0</v>
      </c>
    </row>
    <row r="130" spans="1:19" ht="17.25" customHeight="1">
      <c r="A130" s="19">
        <v>126</v>
      </c>
      <c r="B130" s="5">
        <v>11</v>
      </c>
      <c r="C130" s="21">
        <f t="shared" ref="C130:C193" si="17">VLOOKUP(B130,$M$1:$N$36,2,FALSE)</f>
        <v>2</v>
      </c>
      <c r="D130" s="20" t="str">
        <f t="shared" si="15"/>
        <v>+</v>
      </c>
      <c r="E130" s="2" t="s">
        <v>4</v>
      </c>
      <c r="G130" s="9">
        <f t="shared" si="9"/>
        <v>1</v>
      </c>
      <c r="H130" s="10">
        <f t="shared" si="11"/>
        <v>-51</v>
      </c>
      <c r="O130" s="16">
        <f t="shared" si="16"/>
        <v>3</v>
      </c>
      <c r="P130" s="16">
        <f t="shared" si="13"/>
        <v>0</v>
      </c>
      <c r="Q130" s="22">
        <f t="shared" si="14"/>
        <v>4</v>
      </c>
      <c r="R130" s="9">
        <f t="shared" si="10"/>
        <v>4</v>
      </c>
      <c r="S130" s="13">
        <f>HLOOKUP(C130,O$4:$Q130,A130,FALSE)</f>
        <v>0</v>
      </c>
    </row>
    <row r="131" spans="1:19" ht="17.25" customHeight="1">
      <c r="A131" s="19">
        <v>127</v>
      </c>
      <c r="B131" s="4">
        <v>32</v>
      </c>
      <c r="C131" s="21">
        <f t="shared" si="17"/>
        <v>1</v>
      </c>
      <c r="D131" s="20" t="str">
        <f t="shared" si="15"/>
        <v>+</v>
      </c>
      <c r="E131" s="2" t="s">
        <v>4</v>
      </c>
      <c r="G131" s="9">
        <f t="shared" si="9"/>
        <v>1</v>
      </c>
      <c r="H131" s="10">
        <f t="shared" si="11"/>
        <v>-50</v>
      </c>
      <c r="O131" s="16">
        <f t="shared" si="16"/>
        <v>0</v>
      </c>
      <c r="P131" s="16">
        <f t="shared" si="13"/>
        <v>1</v>
      </c>
      <c r="Q131" s="22">
        <f t="shared" si="14"/>
        <v>5</v>
      </c>
      <c r="R131" s="9">
        <f t="shared" si="10"/>
        <v>5</v>
      </c>
      <c r="S131" s="13">
        <f>HLOOKUP(C131,O$4:$Q131,A131,FALSE)</f>
        <v>3</v>
      </c>
    </row>
    <row r="132" spans="1:19" ht="17.25" customHeight="1">
      <c r="A132" s="19">
        <v>128</v>
      </c>
      <c r="B132" s="5">
        <v>33</v>
      </c>
      <c r="C132" s="21">
        <f t="shared" si="17"/>
        <v>2</v>
      </c>
      <c r="D132" s="20" t="str">
        <f t="shared" si="15"/>
        <v>+</v>
      </c>
      <c r="E132" s="2" t="s">
        <v>4</v>
      </c>
      <c r="G132" s="9">
        <f t="shared" si="9"/>
        <v>1</v>
      </c>
      <c r="H132" s="10">
        <f t="shared" si="11"/>
        <v>-49</v>
      </c>
      <c r="O132" s="16">
        <f t="shared" si="16"/>
        <v>1</v>
      </c>
      <c r="P132" s="16">
        <f t="shared" si="13"/>
        <v>0</v>
      </c>
      <c r="Q132" s="22">
        <f t="shared" si="14"/>
        <v>6</v>
      </c>
      <c r="R132" s="9">
        <f t="shared" si="10"/>
        <v>6</v>
      </c>
      <c r="S132" s="13">
        <f>HLOOKUP(C132,O$4:$Q132,A132,FALSE)</f>
        <v>1</v>
      </c>
    </row>
    <row r="133" spans="1:19" ht="17.25" customHeight="1">
      <c r="A133" s="19">
        <v>129</v>
      </c>
      <c r="B133" s="4">
        <v>18</v>
      </c>
      <c r="C133" s="21">
        <f t="shared" si="17"/>
        <v>1</v>
      </c>
      <c r="D133" s="20" t="str">
        <f t="shared" si="15"/>
        <v>+</v>
      </c>
      <c r="E133" s="2" t="s">
        <v>8</v>
      </c>
      <c r="G133" s="9">
        <f t="shared" si="9"/>
        <v>-2</v>
      </c>
      <c r="H133" s="10">
        <f t="shared" si="11"/>
        <v>-51</v>
      </c>
      <c r="O133" s="16">
        <f t="shared" si="16"/>
        <v>0</v>
      </c>
      <c r="P133" s="16">
        <f t="shared" si="13"/>
        <v>1</v>
      </c>
      <c r="Q133" s="22">
        <f t="shared" si="14"/>
        <v>7</v>
      </c>
      <c r="R133" s="9">
        <f t="shared" si="10"/>
        <v>7</v>
      </c>
      <c r="S133" s="13">
        <f>HLOOKUP(C133,O$4:$Q133,A133,FALSE)</f>
        <v>1</v>
      </c>
    </row>
    <row r="134" spans="1:19" ht="17.25" customHeight="1">
      <c r="A134" s="19">
        <v>130</v>
      </c>
      <c r="B134" s="5">
        <v>28</v>
      </c>
      <c r="C134" s="21">
        <f t="shared" si="17"/>
        <v>3</v>
      </c>
      <c r="D134" s="20" t="str">
        <f t="shared" si="15"/>
        <v>-</v>
      </c>
      <c r="E134" s="2" t="s">
        <v>4</v>
      </c>
      <c r="G134" s="9">
        <f t="shared" ref="G134:G226" si="18">IF(E134="L",-2,1)</f>
        <v>1</v>
      </c>
      <c r="H134" s="10">
        <f t="shared" si="11"/>
        <v>-50</v>
      </c>
      <c r="O134" s="16">
        <f t="shared" si="16"/>
        <v>1</v>
      </c>
      <c r="P134" s="16">
        <f t="shared" si="13"/>
        <v>2</v>
      </c>
      <c r="Q134" s="22">
        <f t="shared" si="14"/>
        <v>0</v>
      </c>
      <c r="R134" s="9">
        <f t="shared" ref="R134:R197" si="19">MAX(O134:Q134)</f>
        <v>2</v>
      </c>
      <c r="S134" s="13">
        <f>HLOOKUP(C134,O$4:$Q134,A134,FALSE)</f>
        <v>7</v>
      </c>
    </row>
    <row r="135" spans="1:19" ht="17.25" customHeight="1">
      <c r="A135" s="19">
        <v>131</v>
      </c>
      <c r="B135" s="5">
        <v>13</v>
      </c>
      <c r="C135" s="21">
        <f t="shared" si="17"/>
        <v>2</v>
      </c>
      <c r="D135" s="20" t="str">
        <f t="shared" si="15"/>
        <v>-</v>
      </c>
      <c r="E135" s="2" t="s">
        <v>4</v>
      </c>
      <c r="G135" s="9">
        <f t="shared" si="18"/>
        <v>1</v>
      </c>
      <c r="H135" s="10">
        <f t="shared" ref="H135:H198" si="20">H134+G135</f>
        <v>-49</v>
      </c>
      <c r="O135" s="16">
        <f t="shared" si="16"/>
        <v>2</v>
      </c>
      <c r="P135" s="16">
        <f t="shared" ref="P135:P197" si="21">IF($C135=2,0,P134+1)</f>
        <v>0</v>
      </c>
      <c r="Q135" s="22">
        <f t="shared" ref="Q135:Q197" si="22">IF($C135=3,0,Q134+1)</f>
        <v>1</v>
      </c>
      <c r="R135" s="9">
        <f t="shared" si="19"/>
        <v>2</v>
      </c>
      <c r="S135" s="13">
        <f>HLOOKUP(C135,O$4:$Q135,A135,FALSE)</f>
        <v>2</v>
      </c>
    </row>
    <row r="136" spans="1:19" ht="17.25" customHeight="1">
      <c r="A136" s="19">
        <v>132</v>
      </c>
      <c r="B136" s="5">
        <v>17</v>
      </c>
      <c r="C136" s="21">
        <f t="shared" si="17"/>
        <v>3</v>
      </c>
      <c r="D136" s="20" t="str">
        <f t="shared" ref="D136:D199" si="23">IF(OR(S136=LARGE(O135:Q135,1)),"-","+")</f>
        <v>+</v>
      </c>
      <c r="E136" s="2" t="s">
        <v>4</v>
      </c>
      <c r="G136" s="9">
        <f t="shared" si="18"/>
        <v>1</v>
      </c>
      <c r="H136" s="10">
        <f t="shared" si="20"/>
        <v>-48</v>
      </c>
      <c r="O136" s="16">
        <f t="shared" si="16"/>
        <v>3</v>
      </c>
      <c r="P136" s="16">
        <f t="shared" si="21"/>
        <v>1</v>
      </c>
      <c r="Q136" s="22">
        <f t="shared" si="22"/>
        <v>0</v>
      </c>
      <c r="R136" s="9">
        <f t="shared" si="19"/>
        <v>3</v>
      </c>
      <c r="S136" s="13">
        <f>HLOOKUP(C136,O$4:$Q136,A136,FALSE)</f>
        <v>1</v>
      </c>
    </row>
    <row r="137" spans="1:19" ht="17.25" customHeight="1">
      <c r="A137" s="19">
        <v>133</v>
      </c>
      <c r="B137" s="4">
        <v>3</v>
      </c>
      <c r="C137" s="21">
        <f t="shared" si="17"/>
        <v>3</v>
      </c>
      <c r="D137" s="20" t="str">
        <f t="shared" si="23"/>
        <v>+</v>
      </c>
      <c r="E137" s="2" t="s">
        <v>4</v>
      </c>
      <c r="G137" s="9">
        <f t="shared" si="18"/>
        <v>1</v>
      </c>
      <c r="H137" s="10">
        <f t="shared" si="20"/>
        <v>-47</v>
      </c>
      <c r="O137" s="16">
        <f t="shared" si="16"/>
        <v>4</v>
      </c>
      <c r="P137" s="16">
        <f t="shared" si="21"/>
        <v>2</v>
      </c>
      <c r="Q137" s="22">
        <f t="shared" si="22"/>
        <v>0</v>
      </c>
      <c r="R137" s="9">
        <f t="shared" si="19"/>
        <v>4</v>
      </c>
      <c r="S137" s="13">
        <f>HLOOKUP(C137,O$4:$Q137,A137,FALSE)</f>
        <v>0</v>
      </c>
    </row>
    <row r="138" spans="1:19" ht="17.25" customHeight="1">
      <c r="A138" s="19">
        <v>134</v>
      </c>
      <c r="B138" s="4">
        <v>5</v>
      </c>
      <c r="C138" s="21">
        <f t="shared" si="17"/>
        <v>2</v>
      </c>
      <c r="D138" s="20" t="str">
        <f t="shared" si="23"/>
        <v>+</v>
      </c>
      <c r="E138" s="2" t="s">
        <v>4</v>
      </c>
      <c r="G138" s="9">
        <f t="shared" si="18"/>
        <v>1</v>
      </c>
      <c r="H138" s="10">
        <f t="shared" si="20"/>
        <v>-46</v>
      </c>
      <c r="O138" s="16">
        <f t="shared" si="16"/>
        <v>5</v>
      </c>
      <c r="P138" s="16">
        <f t="shared" si="21"/>
        <v>0</v>
      </c>
      <c r="Q138" s="22">
        <f t="shared" si="22"/>
        <v>1</v>
      </c>
      <c r="R138" s="9">
        <f t="shared" si="19"/>
        <v>5</v>
      </c>
      <c r="S138" s="13">
        <f>HLOOKUP(C138,O$4:$Q138,A138,FALSE)</f>
        <v>2</v>
      </c>
    </row>
    <row r="139" spans="1:19" ht="17.25" customHeight="1">
      <c r="A139" s="19">
        <v>135</v>
      </c>
      <c r="B139" s="4">
        <v>25</v>
      </c>
      <c r="C139" s="21">
        <f t="shared" si="17"/>
        <v>3</v>
      </c>
      <c r="D139" s="20" t="str">
        <f t="shared" si="23"/>
        <v>+</v>
      </c>
      <c r="E139" s="2" t="s">
        <v>8</v>
      </c>
      <c r="G139" s="9">
        <f t="shared" si="18"/>
        <v>-2</v>
      </c>
      <c r="H139" s="10">
        <f t="shared" si="20"/>
        <v>-48</v>
      </c>
      <c r="O139" s="16">
        <f t="shared" si="16"/>
        <v>6</v>
      </c>
      <c r="P139" s="16">
        <f t="shared" si="21"/>
        <v>1</v>
      </c>
      <c r="Q139" s="22">
        <f t="shared" si="22"/>
        <v>0</v>
      </c>
      <c r="R139" s="9">
        <f t="shared" si="19"/>
        <v>6</v>
      </c>
      <c r="S139" s="13">
        <f>HLOOKUP(C139,O$4:$Q139,A139,FALSE)</f>
        <v>1</v>
      </c>
    </row>
    <row r="140" spans="1:19" ht="17.25" customHeight="1">
      <c r="A140" s="19">
        <v>136</v>
      </c>
      <c r="B140" s="5">
        <v>17</v>
      </c>
      <c r="C140" s="21">
        <f t="shared" si="17"/>
        <v>3</v>
      </c>
      <c r="D140" s="20" t="str">
        <f t="shared" si="23"/>
        <v>+</v>
      </c>
      <c r="E140" s="2" t="s">
        <v>8</v>
      </c>
      <c r="G140" s="9">
        <f t="shared" si="18"/>
        <v>-2</v>
      </c>
      <c r="H140" s="10">
        <f t="shared" si="20"/>
        <v>-50</v>
      </c>
      <c r="O140" s="16">
        <f t="shared" si="16"/>
        <v>7</v>
      </c>
      <c r="P140" s="16">
        <f t="shared" si="21"/>
        <v>2</v>
      </c>
      <c r="Q140" s="22">
        <f t="shared" si="22"/>
        <v>0</v>
      </c>
      <c r="R140" s="9">
        <f t="shared" si="19"/>
        <v>7</v>
      </c>
      <c r="S140" s="13">
        <f>HLOOKUP(C140,O$4:$Q140,A140,FALSE)</f>
        <v>0</v>
      </c>
    </row>
    <row r="141" spans="1:19" ht="17.25" customHeight="1">
      <c r="A141" s="19">
        <v>137</v>
      </c>
      <c r="B141" s="5">
        <v>33</v>
      </c>
      <c r="C141" s="21">
        <f t="shared" si="17"/>
        <v>2</v>
      </c>
      <c r="D141" s="20" t="str">
        <f t="shared" si="23"/>
        <v>+</v>
      </c>
      <c r="E141" s="2" t="s">
        <v>4</v>
      </c>
      <c r="G141" s="9">
        <f t="shared" si="18"/>
        <v>1</v>
      </c>
      <c r="H141" s="10">
        <f t="shared" si="20"/>
        <v>-49</v>
      </c>
      <c r="O141" s="16">
        <f t="shared" si="16"/>
        <v>8</v>
      </c>
      <c r="P141" s="16">
        <f t="shared" si="21"/>
        <v>0</v>
      </c>
      <c r="Q141" s="22">
        <f t="shared" si="22"/>
        <v>1</v>
      </c>
      <c r="R141" s="9">
        <f t="shared" si="19"/>
        <v>8</v>
      </c>
      <c r="S141" s="13">
        <f>HLOOKUP(C141,O$4:$Q141,A141,FALSE)</f>
        <v>2</v>
      </c>
    </row>
    <row r="142" spans="1:19" ht="17.25" customHeight="1">
      <c r="A142" s="19">
        <v>138</v>
      </c>
      <c r="B142" s="4">
        <v>36</v>
      </c>
      <c r="C142" s="21">
        <f t="shared" si="17"/>
        <v>2</v>
      </c>
      <c r="D142" s="20" t="str">
        <f t="shared" si="23"/>
        <v>+</v>
      </c>
      <c r="E142" s="2" t="s">
        <v>4</v>
      </c>
      <c r="G142" s="9">
        <f t="shared" si="18"/>
        <v>1</v>
      </c>
      <c r="H142" s="10">
        <f t="shared" si="20"/>
        <v>-48</v>
      </c>
      <c r="O142" s="16">
        <f t="shared" si="16"/>
        <v>9</v>
      </c>
      <c r="P142" s="16">
        <f t="shared" si="21"/>
        <v>0</v>
      </c>
      <c r="Q142" s="22">
        <f t="shared" si="22"/>
        <v>2</v>
      </c>
      <c r="R142" s="9">
        <f t="shared" si="19"/>
        <v>9</v>
      </c>
      <c r="S142" s="13">
        <f>HLOOKUP(C142,O$4:$Q142,A142,FALSE)</f>
        <v>0</v>
      </c>
    </row>
    <row r="143" spans="1:19" ht="17.25" customHeight="1">
      <c r="A143" s="19">
        <v>139</v>
      </c>
      <c r="B143" s="5">
        <v>8</v>
      </c>
      <c r="C143" s="21">
        <f t="shared" si="17"/>
        <v>2</v>
      </c>
      <c r="D143" s="20" t="str">
        <f t="shared" si="23"/>
        <v>+</v>
      </c>
      <c r="E143" s="2" t="s">
        <v>4</v>
      </c>
      <c r="G143" s="9">
        <f t="shared" si="18"/>
        <v>1</v>
      </c>
      <c r="H143" s="10">
        <f t="shared" si="20"/>
        <v>-47</v>
      </c>
      <c r="O143" s="16">
        <f t="shared" si="16"/>
        <v>10</v>
      </c>
      <c r="P143" s="16">
        <f t="shared" si="21"/>
        <v>0</v>
      </c>
      <c r="Q143" s="22">
        <f t="shared" si="22"/>
        <v>3</v>
      </c>
      <c r="R143" s="9">
        <f t="shared" si="19"/>
        <v>10</v>
      </c>
      <c r="S143" s="13">
        <f>HLOOKUP(C143,O$4:$Q143,A143,FALSE)</f>
        <v>0</v>
      </c>
    </row>
    <row r="144" spans="1:19" ht="17.25" customHeight="1">
      <c r="A144" s="19">
        <v>140</v>
      </c>
      <c r="B144" s="5">
        <v>24</v>
      </c>
      <c r="C144" s="21">
        <f t="shared" si="17"/>
        <v>1</v>
      </c>
      <c r="D144" s="20" t="str">
        <f t="shared" si="23"/>
        <v>-</v>
      </c>
      <c r="E144" s="2" t="s">
        <v>4</v>
      </c>
      <c r="G144" s="9">
        <f t="shared" si="18"/>
        <v>1</v>
      </c>
      <c r="H144" s="10">
        <f t="shared" si="20"/>
        <v>-46</v>
      </c>
      <c r="O144" s="16">
        <f t="shared" si="16"/>
        <v>0</v>
      </c>
      <c r="P144" s="16">
        <f t="shared" si="21"/>
        <v>1</v>
      </c>
      <c r="Q144" s="22">
        <f t="shared" si="22"/>
        <v>4</v>
      </c>
      <c r="R144" s="9">
        <f t="shared" si="19"/>
        <v>4</v>
      </c>
      <c r="S144" s="13">
        <f>HLOOKUP(C144,O$4:$Q144,A144,FALSE)</f>
        <v>10</v>
      </c>
    </row>
    <row r="145" spans="1:19" ht="17.25" customHeight="1">
      <c r="A145" s="19">
        <v>141</v>
      </c>
      <c r="B145" s="5">
        <v>8</v>
      </c>
      <c r="C145" s="21">
        <f t="shared" si="17"/>
        <v>2</v>
      </c>
      <c r="D145" s="20" t="str">
        <f t="shared" si="23"/>
        <v>+</v>
      </c>
      <c r="E145" s="2" t="s">
        <v>4</v>
      </c>
      <c r="G145" s="9">
        <f t="shared" si="18"/>
        <v>1</v>
      </c>
      <c r="H145" s="10">
        <f t="shared" si="20"/>
        <v>-45</v>
      </c>
      <c r="O145" s="16">
        <f t="shared" si="16"/>
        <v>1</v>
      </c>
      <c r="P145" s="16">
        <f t="shared" si="21"/>
        <v>0</v>
      </c>
      <c r="Q145" s="22">
        <f t="shared" si="22"/>
        <v>5</v>
      </c>
      <c r="R145" s="9">
        <f t="shared" si="19"/>
        <v>5</v>
      </c>
      <c r="S145" s="13">
        <f>HLOOKUP(C145,O$4:$Q145,A145,FALSE)</f>
        <v>1</v>
      </c>
    </row>
    <row r="146" spans="1:19" ht="17.25" customHeight="1">
      <c r="A146" s="19">
        <v>142</v>
      </c>
      <c r="B146" s="5">
        <v>17</v>
      </c>
      <c r="C146" s="21">
        <f t="shared" si="17"/>
        <v>3</v>
      </c>
      <c r="D146" s="20" t="str">
        <f t="shared" si="23"/>
        <v>-</v>
      </c>
      <c r="E146" s="2" t="s">
        <v>4</v>
      </c>
      <c r="G146" s="9">
        <f t="shared" si="18"/>
        <v>1</v>
      </c>
      <c r="H146" s="10">
        <f t="shared" si="20"/>
        <v>-44</v>
      </c>
      <c r="O146" s="16">
        <f t="shared" si="16"/>
        <v>2</v>
      </c>
      <c r="P146" s="16">
        <f t="shared" si="21"/>
        <v>1</v>
      </c>
      <c r="Q146" s="22">
        <f t="shared" si="22"/>
        <v>0</v>
      </c>
      <c r="R146" s="9">
        <f t="shared" si="19"/>
        <v>2</v>
      </c>
      <c r="S146" s="13">
        <f>HLOOKUP(C146,O$4:$Q146,A146,FALSE)</f>
        <v>5</v>
      </c>
    </row>
    <row r="147" spans="1:19" ht="17.25" customHeight="1">
      <c r="A147" s="19">
        <v>143</v>
      </c>
      <c r="B147" s="4">
        <v>32</v>
      </c>
      <c r="C147" s="21">
        <f t="shared" si="17"/>
        <v>1</v>
      </c>
      <c r="D147" s="20" t="str">
        <f t="shared" si="23"/>
        <v>-</v>
      </c>
      <c r="E147" s="2" t="s">
        <v>4</v>
      </c>
      <c r="G147" s="9">
        <f t="shared" si="18"/>
        <v>1</v>
      </c>
      <c r="H147" s="10">
        <f t="shared" si="20"/>
        <v>-43</v>
      </c>
      <c r="O147" s="16">
        <f t="shared" si="16"/>
        <v>0</v>
      </c>
      <c r="P147" s="16">
        <f t="shared" si="21"/>
        <v>2</v>
      </c>
      <c r="Q147" s="22">
        <f t="shared" si="22"/>
        <v>1</v>
      </c>
      <c r="R147" s="9">
        <f t="shared" si="19"/>
        <v>2</v>
      </c>
      <c r="S147" s="13">
        <f>HLOOKUP(C147,O$4:$Q147,A147,FALSE)</f>
        <v>2</v>
      </c>
    </row>
    <row r="148" spans="1:19" ht="17.25" customHeight="1">
      <c r="A148" s="19">
        <v>144</v>
      </c>
      <c r="B148" s="4">
        <v>18</v>
      </c>
      <c r="C148" s="21">
        <f t="shared" si="17"/>
        <v>1</v>
      </c>
      <c r="D148" s="20" t="str">
        <f t="shared" si="23"/>
        <v>+</v>
      </c>
      <c r="E148" s="2" t="s">
        <v>4</v>
      </c>
      <c r="G148" s="9">
        <f t="shared" si="18"/>
        <v>1</v>
      </c>
      <c r="H148" s="10">
        <f t="shared" si="20"/>
        <v>-42</v>
      </c>
      <c r="O148" s="16">
        <f t="shared" si="16"/>
        <v>0</v>
      </c>
      <c r="P148" s="16">
        <f t="shared" si="21"/>
        <v>3</v>
      </c>
      <c r="Q148" s="22">
        <f t="shared" si="22"/>
        <v>2</v>
      </c>
      <c r="R148" s="9">
        <f t="shared" si="19"/>
        <v>3</v>
      </c>
      <c r="S148" s="13">
        <f>HLOOKUP(C148,O$4:$Q148,A148,FALSE)</f>
        <v>0</v>
      </c>
    </row>
    <row r="149" spans="1:19" ht="17.25" customHeight="1">
      <c r="A149" s="19">
        <v>145</v>
      </c>
      <c r="B149" s="5">
        <v>31</v>
      </c>
      <c r="C149" s="21">
        <f t="shared" si="17"/>
        <v>3</v>
      </c>
      <c r="D149" s="20" t="str">
        <f t="shared" si="23"/>
        <v>+</v>
      </c>
      <c r="E149" s="2" t="s">
        <v>8</v>
      </c>
      <c r="G149" s="9">
        <f t="shared" si="18"/>
        <v>-2</v>
      </c>
      <c r="H149" s="10">
        <f t="shared" si="20"/>
        <v>-44</v>
      </c>
      <c r="O149" s="16">
        <f t="shared" si="16"/>
        <v>1</v>
      </c>
      <c r="P149" s="16">
        <f t="shared" si="21"/>
        <v>4</v>
      </c>
      <c r="Q149" s="22">
        <f t="shared" si="22"/>
        <v>0</v>
      </c>
      <c r="R149" s="9">
        <f t="shared" si="19"/>
        <v>4</v>
      </c>
      <c r="S149" s="13">
        <f>HLOOKUP(C149,O$4:$Q149,A149,FALSE)</f>
        <v>2</v>
      </c>
    </row>
    <row r="150" spans="1:19" ht="17.25" customHeight="1">
      <c r="A150" s="19">
        <v>146</v>
      </c>
      <c r="B150" s="4">
        <v>1</v>
      </c>
      <c r="C150" s="21">
        <f t="shared" si="17"/>
        <v>1</v>
      </c>
      <c r="D150" s="20" t="str">
        <f t="shared" si="23"/>
        <v>+</v>
      </c>
      <c r="E150" s="2" t="s">
        <v>4</v>
      </c>
      <c r="G150" s="9">
        <f t="shared" si="18"/>
        <v>1</v>
      </c>
      <c r="H150" s="10">
        <f t="shared" si="20"/>
        <v>-43</v>
      </c>
      <c r="O150" s="16">
        <f t="shared" si="16"/>
        <v>0</v>
      </c>
      <c r="P150" s="16">
        <f t="shared" si="21"/>
        <v>5</v>
      </c>
      <c r="Q150" s="22">
        <f t="shared" si="22"/>
        <v>1</v>
      </c>
      <c r="R150" s="9">
        <f t="shared" si="19"/>
        <v>5</v>
      </c>
      <c r="S150" s="13">
        <f>HLOOKUP(C150,O$4:$Q150,A150,FALSE)</f>
        <v>1</v>
      </c>
    </row>
    <row r="151" spans="1:19" ht="17.25" customHeight="1">
      <c r="A151" s="19">
        <v>147</v>
      </c>
      <c r="B151" s="4">
        <v>27</v>
      </c>
      <c r="C151" s="21">
        <f t="shared" si="17"/>
        <v>2</v>
      </c>
      <c r="D151" s="20" t="str">
        <f t="shared" si="23"/>
        <v>-</v>
      </c>
      <c r="E151" s="2" t="s">
        <v>8</v>
      </c>
      <c r="G151" s="9">
        <f t="shared" si="18"/>
        <v>-2</v>
      </c>
      <c r="H151" s="10">
        <f t="shared" si="20"/>
        <v>-45</v>
      </c>
      <c r="O151" s="16">
        <f t="shared" si="16"/>
        <v>1</v>
      </c>
      <c r="P151" s="16">
        <f t="shared" si="21"/>
        <v>0</v>
      </c>
      <c r="Q151" s="22">
        <f t="shared" si="22"/>
        <v>2</v>
      </c>
      <c r="R151" s="9">
        <f t="shared" si="19"/>
        <v>2</v>
      </c>
      <c r="S151" s="13">
        <f>HLOOKUP(C151,O$4:$Q151,A151,FALSE)</f>
        <v>5</v>
      </c>
    </row>
    <row r="152" spans="1:19" ht="17.25" customHeight="1">
      <c r="A152" s="19">
        <v>148</v>
      </c>
      <c r="B152" s="4">
        <v>25</v>
      </c>
      <c r="C152" s="21">
        <f t="shared" si="17"/>
        <v>3</v>
      </c>
      <c r="D152" s="20" t="str">
        <f t="shared" si="23"/>
        <v>-</v>
      </c>
      <c r="E152" s="2" t="s">
        <v>8</v>
      </c>
      <c r="G152" s="9">
        <f t="shared" si="18"/>
        <v>-2</v>
      </c>
      <c r="H152" s="10">
        <f t="shared" si="20"/>
        <v>-47</v>
      </c>
      <c r="O152" s="16">
        <f t="shared" si="16"/>
        <v>2</v>
      </c>
      <c r="P152" s="16">
        <f t="shared" si="21"/>
        <v>1</v>
      </c>
      <c r="Q152" s="22">
        <f t="shared" si="22"/>
        <v>0</v>
      </c>
      <c r="R152" s="9">
        <f t="shared" si="19"/>
        <v>2</v>
      </c>
      <c r="S152" s="13">
        <f>HLOOKUP(C152,O$4:$Q152,A152,FALSE)</f>
        <v>2</v>
      </c>
    </row>
    <row r="153" spans="1:19" ht="17.25" customHeight="1">
      <c r="A153" s="19">
        <v>149</v>
      </c>
      <c r="B153" s="5">
        <v>33</v>
      </c>
      <c r="C153" s="21">
        <f t="shared" si="17"/>
        <v>2</v>
      </c>
      <c r="D153" s="20" t="str">
        <f t="shared" si="23"/>
        <v>+</v>
      </c>
      <c r="E153" s="2" t="s">
        <v>4</v>
      </c>
      <c r="G153" s="9">
        <f t="shared" si="18"/>
        <v>1</v>
      </c>
      <c r="H153" s="10">
        <f t="shared" si="20"/>
        <v>-46</v>
      </c>
      <c r="O153" s="16">
        <f t="shared" si="16"/>
        <v>3</v>
      </c>
      <c r="P153" s="16">
        <f t="shared" si="21"/>
        <v>0</v>
      </c>
      <c r="Q153" s="22">
        <f t="shared" si="22"/>
        <v>1</v>
      </c>
      <c r="R153" s="9">
        <f t="shared" si="19"/>
        <v>3</v>
      </c>
      <c r="S153" s="13">
        <f>HLOOKUP(C153,O$4:$Q153,A153,FALSE)</f>
        <v>1</v>
      </c>
    </row>
    <row r="154" spans="1:19" ht="17.25" customHeight="1">
      <c r="A154" s="19">
        <v>150</v>
      </c>
      <c r="B154" s="4">
        <v>9</v>
      </c>
      <c r="C154" s="21">
        <f t="shared" si="17"/>
        <v>3</v>
      </c>
      <c r="D154" s="20" t="str">
        <f t="shared" si="23"/>
        <v>+</v>
      </c>
      <c r="E154" s="2" t="s">
        <v>4</v>
      </c>
      <c r="G154" s="9">
        <f t="shared" si="18"/>
        <v>1</v>
      </c>
      <c r="H154" s="10">
        <f t="shared" si="20"/>
        <v>-45</v>
      </c>
      <c r="O154" s="16">
        <f t="shared" si="16"/>
        <v>4</v>
      </c>
      <c r="P154" s="16">
        <f t="shared" si="21"/>
        <v>1</v>
      </c>
      <c r="Q154" s="22">
        <f t="shared" si="22"/>
        <v>0</v>
      </c>
      <c r="R154" s="9">
        <f t="shared" si="19"/>
        <v>4</v>
      </c>
      <c r="S154" s="13">
        <f>HLOOKUP(C154,O$4:$Q154,A154,FALSE)</f>
        <v>1</v>
      </c>
    </row>
    <row r="155" spans="1:19" ht="17.25" customHeight="1">
      <c r="A155" s="19">
        <v>151</v>
      </c>
      <c r="B155" s="5">
        <v>11</v>
      </c>
      <c r="C155" s="21">
        <f t="shared" si="17"/>
        <v>2</v>
      </c>
      <c r="D155" s="20" t="str">
        <f t="shared" si="23"/>
        <v>+</v>
      </c>
      <c r="E155" s="2" t="s">
        <v>4</v>
      </c>
      <c r="G155" s="9">
        <f t="shared" si="18"/>
        <v>1</v>
      </c>
      <c r="H155" s="10">
        <f t="shared" si="20"/>
        <v>-44</v>
      </c>
      <c r="O155" s="16">
        <f t="shared" si="16"/>
        <v>5</v>
      </c>
      <c r="P155" s="16">
        <f t="shared" si="21"/>
        <v>0</v>
      </c>
      <c r="Q155" s="22">
        <f t="shared" si="22"/>
        <v>1</v>
      </c>
      <c r="R155" s="9">
        <f t="shared" si="19"/>
        <v>5</v>
      </c>
      <c r="S155" s="13">
        <f>HLOOKUP(C155,O$4:$Q155,A155,FALSE)</f>
        <v>1</v>
      </c>
    </row>
    <row r="156" spans="1:19" ht="17.25" customHeight="1">
      <c r="A156" s="19">
        <v>152</v>
      </c>
      <c r="B156" s="5">
        <v>13</v>
      </c>
      <c r="C156" s="21">
        <f t="shared" si="17"/>
        <v>2</v>
      </c>
      <c r="D156" s="20" t="str">
        <f t="shared" si="23"/>
        <v>+</v>
      </c>
      <c r="E156" s="2" t="s">
        <v>8</v>
      </c>
      <c r="G156" s="9">
        <f t="shared" si="18"/>
        <v>-2</v>
      </c>
      <c r="H156" s="10">
        <f t="shared" si="20"/>
        <v>-46</v>
      </c>
      <c r="O156" s="16">
        <f t="shared" si="16"/>
        <v>6</v>
      </c>
      <c r="P156" s="16">
        <f t="shared" si="21"/>
        <v>0</v>
      </c>
      <c r="Q156" s="22">
        <f t="shared" si="22"/>
        <v>2</v>
      </c>
      <c r="R156" s="9">
        <f t="shared" si="19"/>
        <v>6</v>
      </c>
      <c r="S156" s="13">
        <f>HLOOKUP(C156,O$4:$Q156,A156,FALSE)</f>
        <v>0</v>
      </c>
    </row>
    <row r="157" spans="1:19" ht="17.25" customHeight="1">
      <c r="A157" s="19">
        <v>153</v>
      </c>
      <c r="B157" s="5">
        <v>13</v>
      </c>
      <c r="C157" s="21">
        <f t="shared" si="17"/>
        <v>2</v>
      </c>
      <c r="D157" s="20" t="str">
        <f t="shared" si="23"/>
        <v>+</v>
      </c>
      <c r="E157" s="2" t="s">
        <v>8</v>
      </c>
      <c r="G157" s="9">
        <f t="shared" si="18"/>
        <v>-2</v>
      </c>
      <c r="H157" s="10">
        <f t="shared" si="20"/>
        <v>-48</v>
      </c>
      <c r="O157" s="16">
        <f t="shared" si="16"/>
        <v>7</v>
      </c>
      <c r="P157" s="16">
        <f t="shared" si="21"/>
        <v>0</v>
      </c>
      <c r="Q157" s="22">
        <f t="shared" si="22"/>
        <v>3</v>
      </c>
      <c r="R157" s="9">
        <f t="shared" si="19"/>
        <v>7</v>
      </c>
      <c r="S157" s="13">
        <f>HLOOKUP(C157,O$4:$Q157,A157,FALSE)</f>
        <v>0</v>
      </c>
    </row>
    <row r="158" spans="1:19" ht="17.25" customHeight="1">
      <c r="A158" s="19">
        <v>154</v>
      </c>
      <c r="B158" s="5">
        <v>13</v>
      </c>
      <c r="C158" s="21">
        <f t="shared" si="17"/>
        <v>2</v>
      </c>
      <c r="D158" s="20" t="str">
        <f t="shared" si="23"/>
        <v>+</v>
      </c>
      <c r="E158" s="2" t="s">
        <v>4</v>
      </c>
      <c r="G158" s="9">
        <f t="shared" si="18"/>
        <v>1</v>
      </c>
      <c r="H158" s="10">
        <f t="shared" si="20"/>
        <v>-47</v>
      </c>
      <c r="O158" s="16">
        <f t="shared" si="16"/>
        <v>8</v>
      </c>
      <c r="P158" s="16">
        <f t="shared" si="21"/>
        <v>0</v>
      </c>
      <c r="Q158" s="22">
        <f t="shared" si="22"/>
        <v>4</v>
      </c>
      <c r="R158" s="9">
        <f t="shared" si="19"/>
        <v>8</v>
      </c>
      <c r="S158" s="13">
        <f>HLOOKUP(C158,O$4:$Q158,A158,FALSE)</f>
        <v>0</v>
      </c>
    </row>
    <row r="159" spans="1:19" ht="17.25" customHeight="1">
      <c r="A159" s="19">
        <v>155</v>
      </c>
      <c r="B159" s="5">
        <v>28</v>
      </c>
      <c r="C159" s="21">
        <f t="shared" si="17"/>
        <v>3</v>
      </c>
      <c r="D159" s="20" t="str">
        <f t="shared" si="23"/>
        <v>+</v>
      </c>
      <c r="E159" s="2" t="s">
        <v>4</v>
      </c>
      <c r="G159" s="9">
        <f t="shared" si="18"/>
        <v>1</v>
      </c>
      <c r="H159" s="10">
        <f t="shared" si="20"/>
        <v>-46</v>
      </c>
      <c r="O159" s="16">
        <f t="shared" si="16"/>
        <v>9</v>
      </c>
      <c r="P159" s="16">
        <f t="shared" si="21"/>
        <v>1</v>
      </c>
      <c r="Q159" s="22">
        <f t="shared" si="22"/>
        <v>0</v>
      </c>
      <c r="R159" s="9">
        <f t="shared" si="19"/>
        <v>9</v>
      </c>
      <c r="S159" s="13">
        <f>HLOOKUP(C159,O$4:$Q159,A159,FALSE)</f>
        <v>4</v>
      </c>
    </row>
    <row r="160" spans="1:19" ht="17.25" customHeight="1">
      <c r="A160" s="19">
        <v>156</v>
      </c>
      <c r="B160" s="5">
        <v>17</v>
      </c>
      <c r="C160" s="21">
        <f t="shared" si="17"/>
        <v>3</v>
      </c>
      <c r="D160" s="20" t="str">
        <f t="shared" si="23"/>
        <v>+</v>
      </c>
      <c r="E160" s="2" t="s">
        <v>4</v>
      </c>
      <c r="G160" s="9">
        <f t="shared" si="18"/>
        <v>1</v>
      </c>
      <c r="H160" s="10">
        <f t="shared" si="20"/>
        <v>-45</v>
      </c>
      <c r="O160" s="16">
        <f t="shared" si="16"/>
        <v>10</v>
      </c>
      <c r="P160" s="16">
        <f t="shared" si="21"/>
        <v>2</v>
      </c>
      <c r="Q160" s="22">
        <f t="shared" si="22"/>
        <v>0</v>
      </c>
      <c r="R160" s="9">
        <f t="shared" si="19"/>
        <v>10</v>
      </c>
      <c r="S160" s="13">
        <f>HLOOKUP(C160,O$4:$Q160,A160,FALSE)</f>
        <v>0</v>
      </c>
    </row>
    <row r="161" spans="1:19" ht="17.25" customHeight="1">
      <c r="A161" s="19">
        <v>157</v>
      </c>
      <c r="B161" s="4">
        <v>19</v>
      </c>
      <c r="C161" s="21">
        <f t="shared" si="17"/>
        <v>2</v>
      </c>
      <c r="D161" s="20" t="str">
        <f t="shared" si="23"/>
        <v>+</v>
      </c>
      <c r="E161" s="2" t="s">
        <v>4</v>
      </c>
      <c r="G161" s="9">
        <f t="shared" si="18"/>
        <v>1</v>
      </c>
      <c r="H161" s="10">
        <f t="shared" si="20"/>
        <v>-44</v>
      </c>
      <c r="O161" s="16">
        <f t="shared" si="16"/>
        <v>11</v>
      </c>
      <c r="P161" s="16">
        <f t="shared" si="21"/>
        <v>0</v>
      </c>
      <c r="Q161" s="22">
        <f t="shared" si="22"/>
        <v>1</v>
      </c>
      <c r="R161" s="9">
        <f t="shared" si="19"/>
        <v>11</v>
      </c>
      <c r="S161" s="13">
        <f>HLOOKUP(C161,O$4:$Q161,A161,FALSE)</f>
        <v>2</v>
      </c>
    </row>
    <row r="162" spans="1:19" ht="17.25" customHeight="1">
      <c r="A162" s="19">
        <v>158</v>
      </c>
      <c r="B162" s="5">
        <v>10</v>
      </c>
      <c r="C162" s="21">
        <f t="shared" si="17"/>
        <v>1</v>
      </c>
      <c r="D162" s="20" t="str">
        <f t="shared" si="23"/>
        <v>-</v>
      </c>
      <c r="E162" s="2" t="s">
        <v>4</v>
      </c>
      <c r="G162" s="9">
        <f t="shared" si="18"/>
        <v>1</v>
      </c>
      <c r="H162" s="10">
        <f t="shared" si="20"/>
        <v>-43</v>
      </c>
      <c r="O162" s="16">
        <f t="shared" si="16"/>
        <v>0</v>
      </c>
      <c r="P162" s="16">
        <f t="shared" si="21"/>
        <v>1</v>
      </c>
      <c r="Q162" s="22">
        <f t="shared" si="22"/>
        <v>2</v>
      </c>
      <c r="R162" s="9">
        <f t="shared" si="19"/>
        <v>2</v>
      </c>
      <c r="S162" s="13">
        <f>HLOOKUP(C162,O$4:$Q162,A162,FALSE)</f>
        <v>11</v>
      </c>
    </row>
    <row r="163" spans="1:19" ht="17.25" customHeight="1">
      <c r="A163" s="19">
        <v>159</v>
      </c>
      <c r="B163" s="5">
        <v>24</v>
      </c>
      <c r="C163" s="21">
        <f t="shared" si="17"/>
        <v>1</v>
      </c>
      <c r="D163" s="20" t="str">
        <f t="shared" si="23"/>
        <v>+</v>
      </c>
      <c r="E163" s="2" t="s">
        <v>4</v>
      </c>
      <c r="G163" s="9">
        <f t="shared" si="18"/>
        <v>1</v>
      </c>
      <c r="H163" s="10">
        <f t="shared" si="20"/>
        <v>-42</v>
      </c>
      <c r="O163" s="16">
        <f t="shared" si="16"/>
        <v>0</v>
      </c>
      <c r="P163" s="16">
        <f t="shared" si="21"/>
        <v>2</v>
      </c>
      <c r="Q163" s="22">
        <f t="shared" si="22"/>
        <v>3</v>
      </c>
      <c r="R163" s="9">
        <f t="shared" si="19"/>
        <v>3</v>
      </c>
      <c r="S163" s="13">
        <f>HLOOKUP(C163,O$4:$Q163,A163,FALSE)</f>
        <v>0</v>
      </c>
    </row>
    <row r="164" spans="1:19" ht="17.25" customHeight="1">
      <c r="A164" s="19">
        <v>160</v>
      </c>
      <c r="B164" s="5">
        <v>6</v>
      </c>
      <c r="C164" s="21">
        <f t="shared" si="17"/>
        <v>3</v>
      </c>
      <c r="D164" s="20" t="str">
        <f t="shared" si="23"/>
        <v>-</v>
      </c>
      <c r="E164" s="2" t="s">
        <v>4</v>
      </c>
      <c r="G164" s="9">
        <f t="shared" si="18"/>
        <v>1</v>
      </c>
      <c r="H164" s="10">
        <f t="shared" si="20"/>
        <v>-41</v>
      </c>
      <c r="O164" s="16">
        <f t="shared" si="16"/>
        <v>1</v>
      </c>
      <c r="P164" s="16">
        <f t="shared" si="21"/>
        <v>3</v>
      </c>
      <c r="Q164" s="22">
        <f t="shared" si="22"/>
        <v>0</v>
      </c>
      <c r="R164" s="9">
        <f t="shared" si="19"/>
        <v>3</v>
      </c>
      <c r="S164" s="13">
        <f>HLOOKUP(C164,O$4:$Q164,A164,FALSE)</f>
        <v>3</v>
      </c>
    </row>
    <row r="165" spans="1:19" ht="17.25" customHeight="1">
      <c r="A165" s="19">
        <v>161</v>
      </c>
      <c r="B165" s="4">
        <v>23</v>
      </c>
      <c r="C165" s="21">
        <f t="shared" si="17"/>
        <v>3</v>
      </c>
      <c r="D165" s="20" t="str">
        <f t="shared" si="23"/>
        <v>+</v>
      </c>
      <c r="E165" s="2" t="s">
        <v>4</v>
      </c>
      <c r="G165" s="9">
        <f t="shared" si="18"/>
        <v>1</v>
      </c>
      <c r="H165" s="10">
        <f t="shared" si="20"/>
        <v>-40</v>
      </c>
      <c r="O165" s="16">
        <f t="shared" si="16"/>
        <v>2</v>
      </c>
      <c r="P165" s="16">
        <f t="shared" si="21"/>
        <v>4</v>
      </c>
      <c r="Q165" s="22">
        <f t="shared" si="22"/>
        <v>0</v>
      </c>
      <c r="R165" s="9">
        <f t="shared" si="19"/>
        <v>4</v>
      </c>
      <c r="S165" s="13">
        <f>HLOOKUP(C165,O$4:$Q165,A165,FALSE)</f>
        <v>0</v>
      </c>
    </row>
    <row r="166" spans="1:19" ht="17.25" customHeight="1">
      <c r="A166" s="19">
        <v>162</v>
      </c>
      <c r="B166" s="5">
        <v>35</v>
      </c>
      <c r="C166" s="21">
        <f t="shared" si="17"/>
        <v>1</v>
      </c>
      <c r="D166" s="20" t="str">
        <f t="shared" si="23"/>
        <v>+</v>
      </c>
      <c r="E166" s="2" t="s">
        <v>4</v>
      </c>
      <c r="G166" s="9">
        <f t="shared" si="18"/>
        <v>1</v>
      </c>
      <c r="H166" s="10">
        <f t="shared" si="20"/>
        <v>-39</v>
      </c>
      <c r="O166" s="16">
        <f t="shared" si="16"/>
        <v>0</v>
      </c>
      <c r="P166" s="16">
        <f t="shared" si="21"/>
        <v>5</v>
      </c>
      <c r="Q166" s="22">
        <f t="shared" si="22"/>
        <v>1</v>
      </c>
      <c r="R166" s="9">
        <f t="shared" si="19"/>
        <v>5</v>
      </c>
      <c r="S166" s="13">
        <f>HLOOKUP(C166,O$4:$Q166,A166,FALSE)</f>
        <v>2</v>
      </c>
    </row>
    <row r="167" spans="1:19" ht="17.25" customHeight="1">
      <c r="A167" s="19">
        <v>163</v>
      </c>
      <c r="B167" s="4">
        <v>23</v>
      </c>
      <c r="C167" s="21">
        <f t="shared" si="17"/>
        <v>3</v>
      </c>
      <c r="D167" s="20" t="str">
        <f t="shared" si="23"/>
        <v>+</v>
      </c>
      <c r="E167" s="2" t="s">
        <v>8</v>
      </c>
      <c r="G167" s="9">
        <f t="shared" si="18"/>
        <v>-2</v>
      </c>
      <c r="H167" s="10">
        <f t="shared" si="20"/>
        <v>-41</v>
      </c>
      <c r="O167" s="16">
        <f t="shared" si="16"/>
        <v>1</v>
      </c>
      <c r="P167" s="16">
        <f t="shared" si="21"/>
        <v>6</v>
      </c>
      <c r="Q167" s="22">
        <f t="shared" si="22"/>
        <v>0</v>
      </c>
      <c r="R167" s="9">
        <f t="shared" si="19"/>
        <v>6</v>
      </c>
      <c r="S167" s="13">
        <f>HLOOKUP(C167,O$4:$Q167,A167,FALSE)</f>
        <v>1</v>
      </c>
    </row>
    <row r="168" spans="1:19" ht="17.25" customHeight="1">
      <c r="A168" s="19">
        <v>164</v>
      </c>
      <c r="B168" s="5">
        <v>26</v>
      </c>
      <c r="C168" s="21">
        <f t="shared" si="17"/>
        <v>1</v>
      </c>
      <c r="D168" s="20" t="str">
        <f t="shared" si="23"/>
        <v>+</v>
      </c>
      <c r="E168" s="2" t="s">
        <v>4</v>
      </c>
      <c r="G168" s="9">
        <f t="shared" si="18"/>
        <v>1</v>
      </c>
      <c r="H168" s="10">
        <f t="shared" si="20"/>
        <v>-40</v>
      </c>
      <c r="O168" s="16">
        <f t="shared" si="16"/>
        <v>0</v>
      </c>
      <c r="P168" s="16">
        <f t="shared" si="21"/>
        <v>7</v>
      </c>
      <c r="Q168" s="22">
        <f t="shared" si="22"/>
        <v>1</v>
      </c>
      <c r="R168" s="9">
        <f t="shared" si="19"/>
        <v>7</v>
      </c>
      <c r="S168" s="13">
        <f>HLOOKUP(C168,O$4:$Q168,A168,FALSE)</f>
        <v>1</v>
      </c>
    </row>
    <row r="169" spans="1:19" ht="17.25" customHeight="1">
      <c r="A169" s="19">
        <v>165</v>
      </c>
      <c r="B169" s="5">
        <v>31</v>
      </c>
      <c r="C169" s="21">
        <f t="shared" si="17"/>
        <v>3</v>
      </c>
      <c r="D169" s="20" t="str">
        <f t="shared" si="23"/>
        <v>+</v>
      </c>
      <c r="E169" s="2" t="s">
        <v>8</v>
      </c>
      <c r="G169" s="9">
        <f t="shared" si="18"/>
        <v>-2</v>
      </c>
      <c r="H169" s="10">
        <f t="shared" si="20"/>
        <v>-42</v>
      </c>
      <c r="O169" s="16">
        <f t="shared" ref="O169:O197" si="24">IF($C169=1,0,O168+1)</f>
        <v>1</v>
      </c>
      <c r="P169" s="16">
        <f t="shared" si="21"/>
        <v>8</v>
      </c>
      <c r="Q169" s="22">
        <f t="shared" si="22"/>
        <v>0</v>
      </c>
      <c r="R169" s="9">
        <f t="shared" si="19"/>
        <v>8</v>
      </c>
      <c r="S169" s="13">
        <f>HLOOKUP(C169,O$4:$Q169,A169,FALSE)</f>
        <v>1</v>
      </c>
    </row>
    <row r="170" spans="1:19" ht="17.25" customHeight="1">
      <c r="A170" s="19">
        <v>166</v>
      </c>
      <c r="B170" s="4">
        <v>16</v>
      </c>
      <c r="C170" s="21">
        <f t="shared" si="17"/>
        <v>2</v>
      </c>
      <c r="D170" s="20" t="str">
        <f t="shared" si="23"/>
        <v>-</v>
      </c>
      <c r="E170" s="2" t="s">
        <v>4</v>
      </c>
      <c r="G170" s="9">
        <f t="shared" si="18"/>
        <v>1</v>
      </c>
      <c r="H170" s="10">
        <f t="shared" si="20"/>
        <v>-41</v>
      </c>
      <c r="O170" s="16">
        <f t="shared" si="24"/>
        <v>2</v>
      </c>
      <c r="P170" s="16">
        <f t="shared" si="21"/>
        <v>0</v>
      </c>
      <c r="Q170" s="22">
        <f t="shared" si="22"/>
        <v>1</v>
      </c>
      <c r="R170" s="9">
        <f t="shared" si="19"/>
        <v>2</v>
      </c>
      <c r="S170" s="13">
        <f>HLOOKUP(C170,O$4:$Q170,A170,FALSE)</f>
        <v>8</v>
      </c>
    </row>
    <row r="171" spans="1:19" ht="17.25" customHeight="1">
      <c r="A171" s="19">
        <v>167</v>
      </c>
      <c r="B171" s="4">
        <v>3</v>
      </c>
      <c r="C171" s="21">
        <f t="shared" si="17"/>
        <v>3</v>
      </c>
      <c r="D171" s="20" t="str">
        <f t="shared" si="23"/>
        <v>+</v>
      </c>
      <c r="E171" s="2" t="s">
        <v>4</v>
      </c>
      <c r="G171" s="9">
        <f t="shared" si="18"/>
        <v>1</v>
      </c>
      <c r="H171" s="10">
        <f t="shared" si="20"/>
        <v>-40</v>
      </c>
      <c r="O171" s="16">
        <f t="shared" si="24"/>
        <v>3</v>
      </c>
      <c r="P171" s="16">
        <f t="shared" si="21"/>
        <v>1</v>
      </c>
      <c r="Q171" s="22">
        <f t="shared" si="22"/>
        <v>0</v>
      </c>
      <c r="R171" s="9">
        <f t="shared" si="19"/>
        <v>3</v>
      </c>
      <c r="S171" s="13">
        <f>HLOOKUP(C171,O$4:$Q171,A171,FALSE)</f>
        <v>1</v>
      </c>
    </row>
    <row r="172" spans="1:19" ht="17.25" customHeight="1">
      <c r="A172" s="19">
        <v>168</v>
      </c>
      <c r="B172" s="4">
        <v>19</v>
      </c>
      <c r="C172" s="21">
        <f t="shared" si="17"/>
        <v>2</v>
      </c>
      <c r="D172" s="20" t="str">
        <f t="shared" si="23"/>
        <v>+</v>
      </c>
      <c r="E172" s="2" t="s">
        <v>4</v>
      </c>
      <c r="G172" s="9">
        <f t="shared" si="18"/>
        <v>1</v>
      </c>
      <c r="H172" s="10">
        <f t="shared" si="20"/>
        <v>-39</v>
      </c>
      <c r="O172" s="16">
        <f t="shared" si="24"/>
        <v>4</v>
      </c>
      <c r="P172" s="16">
        <f t="shared" si="21"/>
        <v>0</v>
      </c>
      <c r="Q172" s="22">
        <f t="shared" si="22"/>
        <v>1</v>
      </c>
      <c r="R172" s="9">
        <f t="shared" si="19"/>
        <v>4</v>
      </c>
      <c r="S172" s="13">
        <f>HLOOKUP(C172,O$4:$Q172,A172,FALSE)</f>
        <v>1</v>
      </c>
    </row>
    <row r="173" spans="1:19" ht="17.25" customHeight="1">
      <c r="A173" s="19">
        <v>169</v>
      </c>
      <c r="B173" s="5">
        <v>4</v>
      </c>
      <c r="C173" s="21">
        <f t="shared" si="17"/>
        <v>1</v>
      </c>
      <c r="D173" s="20" t="str">
        <f t="shared" si="23"/>
        <v>-</v>
      </c>
      <c r="E173" s="2" t="s">
        <v>4</v>
      </c>
      <c r="G173" s="9">
        <f t="shared" si="18"/>
        <v>1</v>
      </c>
      <c r="H173" s="10">
        <f t="shared" si="20"/>
        <v>-38</v>
      </c>
      <c r="O173" s="16">
        <f t="shared" si="24"/>
        <v>0</v>
      </c>
      <c r="P173" s="16">
        <f t="shared" si="21"/>
        <v>1</v>
      </c>
      <c r="Q173" s="22">
        <f t="shared" si="22"/>
        <v>2</v>
      </c>
      <c r="R173" s="9">
        <f t="shared" si="19"/>
        <v>2</v>
      </c>
      <c r="S173" s="13">
        <f>HLOOKUP(C173,O$4:$Q173,A173,FALSE)</f>
        <v>4</v>
      </c>
    </row>
    <row r="174" spans="1:19" ht="17.25" customHeight="1">
      <c r="A174" s="19">
        <v>170</v>
      </c>
      <c r="B174" s="5">
        <v>8</v>
      </c>
      <c r="C174" s="21">
        <f t="shared" si="17"/>
        <v>2</v>
      </c>
      <c r="D174" s="20" t="str">
        <f t="shared" si="23"/>
        <v>+</v>
      </c>
      <c r="E174" s="2" t="s">
        <v>4</v>
      </c>
      <c r="G174" s="9">
        <f t="shared" si="18"/>
        <v>1</v>
      </c>
      <c r="H174" s="10">
        <f t="shared" si="20"/>
        <v>-37</v>
      </c>
      <c r="O174" s="16">
        <f t="shared" si="24"/>
        <v>1</v>
      </c>
      <c r="P174" s="16">
        <f t="shared" si="21"/>
        <v>0</v>
      </c>
      <c r="Q174" s="22">
        <f t="shared" si="22"/>
        <v>3</v>
      </c>
      <c r="R174" s="9">
        <f t="shared" si="19"/>
        <v>3</v>
      </c>
      <c r="S174" s="13">
        <f>HLOOKUP(C174,O$4:$Q174,A174,FALSE)</f>
        <v>1</v>
      </c>
    </row>
    <row r="175" spans="1:19" ht="17.25" customHeight="1">
      <c r="A175" s="19">
        <v>171</v>
      </c>
      <c r="B175" s="5">
        <v>13</v>
      </c>
      <c r="C175" s="21">
        <f t="shared" si="17"/>
        <v>2</v>
      </c>
      <c r="D175" s="20" t="str">
        <f t="shared" si="23"/>
        <v>+</v>
      </c>
      <c r="E175" s="2" t="s">
        <v>8</v>
      </c>
      <c r="G175" s="11">
        <f t="shared" si="18"/>
        <v>-2</v>
      </c>
      <c r="H175" s="10">
        <f t="shared" si="20"/>
        <v>-39</v>
      </c>
      <c r="O175" s="16">
        <f t="shared" si="24"/>
        <v>2</v>
      </c>
      <c r="P175" s="16">
        <f t="shared" si="21"/>
        <v>0</v>
      </c>
      <c r="Q175" s="22">
        <f t="shared" si="22"/>
        <v>4</v>
      </c>
      <c r="R175" s="9">
        <f t="shared" si="19"/>
        <v>4</v>
      </c>
      <c r="S175" s="13">
        <f>HLOOKUP(C175,O$4:$Q175,A175,FALSE)</f>
        <v>0</v>
      </c>
    </row>
    <row r="176" spans="1:19" ht="17.25" customHeight="1">
      <c r="A176" s="19">
        <v>172</v>
      </c>
      <c r="B176" s="4">
        <v>36</v>
      </c>
      <c r="C176" s="21">
        <f t="shared" si="17"/>
        <v>2</v>
      </c>
      <c r="D176" s="20" t="str">
        <f t="shared" si="23"/>
        <v>+</v>
      </c>
      <c r="E176" s="2" t="s">
        <v>4</v>
      </c>
      <c r="G176" s="11">
        <f t="shared" si="18"/>
        <v>1</v>
      </c>
      <c r="H176" s="10">
        <f t="shared" si="20"/>
        <v>-38</v>
      </c>
      <c r="O176" s="16">
        <f t="shared" si="24"/>
        <v>3</v>
      </c>
      <c r="P176" s="16">
        <f t="shared" si="21"/>
        <v>0</v>
      </c>
      <c r="Q176" s="22">
        <f t="shared" si="22"/>
        <v>5</v>
      </c>
      <c r="R176" s="9">
        <f t="shared" si="19"/>
        <v>5</v>
      </c>
      <c r="S176" s="13">
        <f>HLOOKUP(C176,O$4:$Q176,A176,FALSE)</f>
        <v>0</v>
      </c>
    </row>
    <row r="177" spans="1:19" ht="17.25" customHeight="1">
      <c r="A177" s="19">
        <v>173</v>
      </c>
      <c r="B177" s="5">
        <v>26</v>
      </c>
      <c r="C177" s="21">
        <f t="shared" si="17"/>
        <v>1</v>
      </c>
      <c r="D177" s="20" t="str">
        <f t="shared" si="23"/>
        <v>+</v>
      </c>
      <c r="E177" s="2" t="s">
        <v>4</v>
      </c>
      <c r="G177" s="11">
        <f t="shared" si="18"/>
        <v>1</v>
      </c>
      <c r="H177" s="10">
        <f t="shared" si="20"/>
        <v>-37</v>
      </c>
      <c r="O177" s="16">
        <f t="shared" si="24"/>
        <v>0</v>
      </c>
      <c r="P177" s="16">
        <f t="shared" si="21"/>
        <v>1</v>
      </c>
      <c r="Q177" s="22">
        <f t="shared" si="22"/>
        <v>6</v>
      </c>
      <c r="R177" s="9">
        <f t="shared" si="19"/>
        <v>6</v>
      </c>
      <c r="S177" s="13">
        <f>HLOOKUP(C177,O$4:$Q177,A177,FALSE)</f>
        <v>3</v>
      </c>
    </row>
    <row r="178" spans="1:19" ht="17.25" customHeight="1">
      <c r="A178" s="19">
        <v>174</v>
      </c>
      <c r="B178" s="5">
        <v>29</v>
      </c>
      <c r="C178" s="21">
        <f t="shared" si="17"/>
        <v>1</v>
      </c>
      <c r="D178" s="20" t="str">
        <f t="shared" si="23"/>
        <v>+</v>
      </c>
      <c r="E178" s="2" t="s">
        <v>8</v>
      </c>
      <c r="G178" s="11">
        <f t="shared" si="18"/>
        <v>-2</v>
      </c>
      <c r="H178" s="10">
        <f t="shared" si="20"/>
        <v>-39</v>
      </c>
      <c r="O178" s="16">
        <f t="shared" si="24"/>
        <v>0</v>
      </c>
      <c r="P178" s="16">
        <f t="shared" si="21"/>
        <v>2</v>
      </c>
      <c r="Q178" s="22">
        <f t="shared" si="22"/>
        <v>7</v>
      </c>
      <c r="R178" s="9">
        <f t="shared" si="19"/>
        <v>7</v>
      </c>
      <c r="S178" s="13">
        <f>HLOOKUP(C178,O$4:$Q178,A178,FALSE)</f>
        <v>0</v>
      </c>
    </row>
    <row r="179" spans="1:19" ht="17.25" customHeight="1">
      <c r="A179" s="19">
        <v>175</v>
      </c>
      <c r="B179" s="4">
        <v>12</v>
      </c>
      <c r="C179" s="21">
        <f t="shared" si="17"/>
        <v>3</v>
      </c>
      <c r="D179" s="20" t="str">
        <f t="shared" si="23"/>
        <v>-</v>
      </c>
      <c r="E179" s="2" t="s">
        <v>8</v>
      </c>
      <c r="G179" s="11">
        <f t="shared" si="18"/>
        <v>-2</v>
      </c>
      <c r="H179" s="10">
        <f t="shared" si="20"/>
        <v>-41</v>
      </c>
      <c r="O179" s="16">
        <f t="shared" si="24"/>
        <v>1</v>
      </c>
      <c r="P179" s="16">
        <f t="shared" si="21"/>
        <v>3</v>
      </c>
      <c r="Q179" s="22">
        <f t="shared" si="22"/>
        <v>0</v>
      </c>
      <c r="R179" s="9">
        <f t="shared" si="19"/>
        <v>3</v>
      </c>
      <c r="S179" s="13">
        <f>HLOOKUP(C179,O$4:$Q179,A179,FALSE)</f>
        <v>7</v>
      </c>
    </row>
    <row r="180" spans="1:19" ht="17.25" customHeight="1">
      <c r="A180" s="19">
        <v>176</v>
      </c>
      <c r="B180" s="5">
        <v>31</v>
      </c>
      <c r="C180" s="21">
        <f t="shared" si="17"/>
        <v>3</v>
      </c>
      <c r="D180" s="20" t="str">
        <f t="shared" si="23"/>
        <v>+</v>
      </c>
      <c r="E180" s="2" t="s">
        <v>4</v>
      </c>
      <c r="G180" s="11">
        <f t="shared" si="18"/>
        <v>1</v>
      </c>
      <c r="H180" s="10">
        <f t="shared" si="20"/>
        <v>-40</v>
      </c>
      <c r="O180" s="16">
        <f t="shared" si="24"/>
        <v>2</v>
      </c>
      <c r="P180" s="16">
        <f t="shared" si="21"/>
        <v>4</v>
      </c>
      <c r="Q180" s="22">
        <f t="shared" si="22"/>
        <v>0</v>
      </c>
      <c r="R180" s="9">
        <f t="shared" si="19"/>
        <v>4</v>
      </c>
      <c r="S180" s="13">
        <f>HLOOKUP(C180,O$4:$Q180,A180,FALSE)</f>
        <v>0</v>
      </c>
    </row>
    <row r="181" spans="1:19" ht="17.25" customHeight="1">
      <c r="A181" s="19">
        <v>177</v>
      </c>
      <c r="B181" s="5">
        <v>4</v>
      </c>
      <c r="C181" s="21">
        <f t="shared" si="17"/>
        <v>1</v>
      </c>
      <c r="D181" s="20" t="str">
        <f t="shared" si="23"/>
        <v>+</v>
      </c>
      <c r="E181" s="2" t="s">
        <v>4</v>
      </c>
      <c r="G181" s="11">
        <f t="shared" si="18"/>
        <v>1</v>
      </c>
      <c r="H181" s="10">
        <f t="shared" si="20"/>
        <v>-39</v>
      </c>
      <c r="O181" s="16">
        <f t="shared" si="24"/>
        <v>0</v>
      </c>
      <c r="P181" s="16">
        <f t="shared" si="21"/>
        <v>5</v>
      </c>
      <c r="Q181" s="22">
        <f t="shared" si="22"/>
        <v>1</v>
      </c>
      <c r="R181" s="9">
        <f t="shared" si="19"/>
        <v>5</v>
      </c>
      <c r="S181" s="13">
        <f>HLOOKUP(C181,O$4:$Q181,A181,FALSE)</f>
        <v>2</v>
      </c>
    </row>
    <row r="182" spans="1:19" ht="17.25" customHeight="1">
      <c r="A182" s="19">
        <v>178</v>
      </c>
      <c r="B182" s="5">
        <v>24</v>
      </c>
      <c r="C182" s="21">
        <f t="shared" si="17"/>
        <v>1</v>
      </c>
      <c r="D182" s="20" t="str">
        <f t="shared" si="23"/>
        <v>+</v>
      </c>
      <c r="E182" s="2" t="s">
        <v>4</v>
      </c>
      <c r="G182" s="11">
        <f t="shared" si="18"/>
        <v>1</v>
      </c>
      <c r="H182" s="10">
        <f t="shared" si="20"/>
        <v>-38</v>
      </c>
      <c r="O182" s="16">
        <f t="shared" si="24"/>
        <v>0</v>
      </c>
      <c r="P182" s="16">
        <f t="shared" si="21"/>
        <v>6</v>
      </c>
      <c r="Q182" s="22">
        <f t="shared" si="22"/>
        <v>2</v>
      </c>
      <c r="R182" s="9">
        <f t="shared" si="19"/>
        <v>6</v>
      </c>
      <c r="S182" s="13">
        <f>HLOOKUP(C182,O$4:$Q182,A182,FALSE)</f>
        <v>0</v>
      </c>
    </row>
    <row r="183" spans="1:19" ht="17.25" customHeight="1">
      <c r="A183" s="19">
        <v>179</v>
      </c>
      <c r="B183" s="4">
        <v>9</v>
      </c>
      <c r="C183" s="21">
        <f t="shared" si="17"/>
        <v>3</v>
      </c>
      <c r="D183" s="20" t="str">
        <f t="shared" si="23"/>
        <v>+</v>
      </c>
      <c r="E183" s="2" t="s">
        <v>4</v>
      </c>
      <c r="G183" s="11">
        <f t="shared" si="18"/>
        <v>1</v>
      </c>
      <c r="H183" s="10">
        <f t="shared" si="20"/>
        <v>-37</v>
      </c>
      <c r="O183" s="16">
        <f t="shared" si="24"/>
        <v>1</v>
      </c>
      <c r="P183" s="16">
        <f t="shared" si="21"/>
        <v>7</v>
      </c>
      <c r="Q183" s="22">
        <f t="shared" si="22"/>
        <v>0</v>
      </c>
      <c r="R183" s="9">
        <f t="shared" si="19"/>
        <v>7</v>
      </c>
      <c r="S183" s="13">
        <f>HLOOKUP(C183,O$4:$Q183,A183,FALSE)</f>
        <v>2</v>
      </c>
    </row>
    <row r="184" spans="1:19" ht="17.25" customHeight="1">
      <c r="A184" s="19">
        <v>180</v>
      </c>
      <c r="B184" s="5">
        <v>24</v>
      </c>
      <c r="C184" s="21">
        <f t="shared" si="17"/>
        <v>1</v>
      </c>
      <c r="D184" s="20" t="str">
        <f t="shared" si="23"/>
        <v>+</v>
      </c>
      <c r="E184" s="2" t="s">
        <v>8</v>
      </c>
      <c r="G184" s="11">
        <f t="shared" si="18"/>
        <v>-2</v>
      </c>
      <c r="H184" s="10">
        <f t="shared" si="20"/>
        <v>-39</v>
      </c>
      <c r="O184" s="16">
        <f t="shared" si="24"/>
        <v>0</v>
      </c>
      <c r="P184" s="16">
        <f t="shared" si="21"/>
        <v>8</v>
      </c>
      <c r="Q184" s="22">
        <f t="shared" si="22"/>
        <v>1</v>
      </c>
      <c r="R184" s="9">
        <f t="shared" si="19"/>
        <v>8</v>
      </c>
      <c r="S184" s="13">
        <f>HLOOKUP(C184,O$4:$Q184,A184,FALSE)</f>
        <v>1</v>
      </c>
    </row>
    <row r="185" spans="1:19" ht="17.25" customHeight="1">
      <c r="A185" s="19">
        <v>181</v>
      </c>
      <c r="B185" s="5">
        <v>11</v>
      </c>
      <c r="C185" s="21">
        <f t="shared" si="17"/>
        <v>2</v>
      </c>
      <c r="D185" s="20" t="str">
        <f t="shared" si="23"/>
        <v>-</v>
      </c>
      <c r="E185" s="2" t="s">
        <v>4</v>
      </c>
      <c r="G185" s="11">
        <f t="shared" si="18"/>
        <v>1</v>
      </c>
      <c r="H185" s="10">
        <f t="shared" si="20"/>
        <v>-38</v>
      </c>
      <c r="O185" s="16">
        <f t="shared" si="24"/>
        <v>1</v>
      </c>
      <c r="P185" s="16">
        <f t="shared" si="21"/>
        <v>0</v>
      </c>
      <c r="Q185" s="22">
        <f t="shared" si="22"/>
        <v>2</v>
      </c>
      <c r="R185" s="9">
        <f t="shared" si="19"/>
        <v>2</v>
      </c>
      <c r="S185" s="13">
        <f>HLOOKUP(C185,O$4:$Q185,A185,FALSE)</f>
        <v>8</v>
      </c>
    </row>
    <row r="186" spans="1:19" ht="17.25" customHeight="1">
      <c r="A186" s="19">
        <v>182</v>
      </c>
      <c r="B186" s="4">
        <v>21</v>
      </c>
      <c r="C186" s="21">
        <f t="shared" si="17"/>
        <v>1</v>
      </c>
      <c r="D186" s="20" t="str">
        <f t="shared" si="23"/>
        <v>+</v>
      </c>
      <c r="E186" s="2" t="s">
        <v>4</v>
      </c>
      <c r="G186" s="11">
        <f t="shared" si="18"/>
        <v>1</v>
      </c>
      <c r="H186" s="10">
        <f t="shared" si="20"/>
        <v>-37</v>
      </c>
      <c r="O186" s="16">
        <f t="shared" si="24"/>
        <v>0</v>
      </c>
      <c r="P186" s="16">
        <f t="shared" si="21"/>
        <v>1</v>
      </c>
      <c r="Q186" s="22">
        <f t="shared" si="22"/>
        <v>3</v>
      </c>
      <c r="R186" s="9">
        <f t="shared" si="19"/>
        <v>3</v>
      </c>
      <c r="S186" s="13">
        <f>HLOOKUP(C186,O$4:$Q186,A186,FALSE)</f>
        <v>1</v>
      </c>
    </row>
    <row r="187" spans="1:19" ht="17.25" customHeight="1">
      <c r="A187" s="19">
        <v>183</v>
      </c>
      <c r="B187" s="4">
        <v>23</v>
      </c>
      <c r="C187" s="21">
        <f t="shared" si="17"/>
        <v>3</v>
      </c>
      <c r="D187" s="20" t="str">
        <f t="shared" si="23"/>
        <v>-</v>
      </c>
      <c r="E187" s="2" t="s">
        <v>8</v>
      </c>
      <c r="G187" s="11">
        <f t="shared" si="18"/>
        <v>-2</v>
      </c>
      <c r="H187" s="10">
        <f t="shared" si="20"/>
        <v>-39</v>
      </c>
      <c r="O187" s="16">
        <f t="shared" si="24"/>
        <v>1</v>
      </c>
      <c r="P187" s="16">
        <f t="shared" si="21"/>
        <v>2</v>
      </c>
      <c r="Q187" s="22">
        <f t="shared" si="22"/>
        <v>0</v>
      </c>
      <c r="R187" s="9">
        <f t="shared" si="19"/>
        <v>2</v>
      </c>
      <c r="S187" s="13">
        <f>HLOOKUP(C187,O$4:$Q187,A187,FALSE)</f>
        <v>3</v>
      </c>
    </row>
    <row r="188" spans="1:19" ht="17.25" customHeight="1">
      <c r="A188" s="19">
        <v>184</v>
      </c>
      <c r="B188" s="5">
        <v>6</v>
      </c>
      <c r="C188" s="21">
        <f t="shared" si="17"/>
        <v>3</v>
      </c>
      <c r="D188" s="20" t="str">
        <f t="shared" si="23"/>
        <v>+</v>
      </c>
      <c r="E188" s="2" t="s">
        <v>8</v>
      </c>
      <c r="G188" s="11">
        <f t="shared" si="18"/>
        <v>-2</v>
      </c>
      <c r="H188" s="10">
        <f t="shared" si="20"/>
        <v>-41</v>
      </c>
      <c r="O188" s="16">
        <f t="shared" si="24"/>
        <v>2</v>
      </c>
      <c r="P188" s="16">
        <f t="shared" si="21"/>
        <v>3</v>
      </c>
      <c r="Q188" s="22">
        <f t="shared" si="22"/>
        <v>0</v>
      </c>
      <c r="R188" s="9">
        <f t="shared" si="19"/>
        <v>3</v>
      </c>
      <c r="S188" s="13">
        <f>HLOOKUP(C188,O$4:$Q188,A188,FALSE)</f>
        <v>0</v>
      </c>
    </row>
    <row r="189" spans="1:19" ht="17.25" customHeight="1">
      <c r="A189" s="19">
        <v>185</v>
      </c>
      <c r="B189" s="4">
        <v>14</v>
      </c>
      <c r="C189" s="21">
        <f t="shared" si="17"/>
        <v>3</v>
      </c>
      <c r="D189" s="20" t="str">
        <f t="shared" si="23"/>
        <v>+</v>
      </c>
      <c r="E189" s="2" t="s">
        <v>8</v>
      </c>
      <c r="G189" s="11">
        <f t="shared" si="18"/>
        <v>-2</v>
      </c>
      <c r="H189" s="10">
        <f t="shared" si="20"/>
        <v>-43</v>
      </c>
      <c r="O189" s="16">
        <f t="shared" si="24"/>
        <v>3</v>
      </c>
      <c r="P189" s="16">
        <f t="shared" si="21"/>
        <v>4</v>
      </c>
      <c r="Q189" s="22">
        <f t="shared" si="22"/>
        <v>0</v>
      </c>
      <c r="R189" s="9">
        <f t="shared" si="19"/>
        <v>4</v>
      </c>
      <c r="S189" s="13">
        <f>HLOOKUP(C189,O$4:$Q189,A189,FALSE)</f>
        <v>0</v>
      </c>
    </row>
    <row r="190" spans="1:19" ht="17.25" customHeight="1">
      <c r="A190" s="19">
        <v>186</v>
      </c>
      <c r="B190" s="4">
        <v>36</v>
      </c>
      <c r="C190" s="21">
        <f t="shared" si="17"/>
        <v>2</v>
      </c>
      <c r="D190" s="20" t="str">
        <f t="shared" si="23"/>
        <v>-</v>
      </c>
      <c r="E190" s="2" t="s">
        <v>8</v>
      </c>
      <c r="G190" s="11">
        <f t="shared" si="18"/>
        <v>-2</v>
      </c>
      <c r="H190" s="10">
        <f t="shared" si="20"/>
        <v>-45</v>
      </c>
      <c r="O190" s="16">
        <f t="shared" si="24"/>
        <v>4</v>
      </c>
      <c r="P190" s="16">
        <f t="shared" si="21"/>
        <v>0</v>
      </c>
      <c r="Q190" s="22">
        <f t="shared" si="22"/>
        <v>1</v>
      </c>
      <c r="R190" s="9">
        <f t="shared" si="19"/>
        <v>4</v>
      </c>
      <c r="S190" s="13">
        <f>HLOOKUP(C190,O$4:$Q190,A190,FALSE)</f>
        <v>4</v>
      </c>
    </row>
    <row r="191" spans="1:19" ht="17.25" customHeight="1">
      <c r="A191" s="19">
        <v>187</v>
      </c>
      <c r="B191" s="5">
        <v>15</v>
      </c>
      <c r="C191" s="21">
        <f t="shared" si="17"/>
        <v>1</v>
      </c>
      <c r="D191" s="20" t="str">
        <f t="shared" si="23"/>
        <v>-</v>
      </c>
      <c r="E191" s="2" t="s">
        <v>4</v>
      </c>
      <c r="G191" s="11">
        <f t="shared" si="18"/>
        <v>1</v>
      </c>
      <c r="H191" s="10">
        <f t="shared" si="20"/>
        <v>-44</v>
      </c>
      <c r="O191" s="16">
        <f t="shared" si="24"/>
        <v>0</v>
      </c>
      <c r="P191" s="16">
        <f t="shared" si="21"/>
        <v>1</v>
      </c>
      <c r="Q191" s="22">
        <f t="shared" si="22"/>
        <v>2</v>
      </c>
      <c r="R191" s="9">
        <f t="shared" si="19"/>
        <v>2</v>
      </c>
      <c r="S191" s="13">
        <f>HLOOKUP(C191,O$4:$Q191,A191,FALSE)</f>
        <v>4</v>
      </c>
    </row>
    <row r="192" spans="1:19" ht="17.25" customHeight="1">
      <c r="A192" s="19">
        <v>188</v>
      </c>
      <c r="B192" s="4">
        <v>25</v>
      </c>
      <c r="C192" s="21">
        <f t="shared" si="17"/>
        <v>3</v>
      </c>
      <c r="D192" s="20" t="str">
        <f t="shared" si="23"/>
        <v>-</v>
      </c>
      <c r="E192" s="2" t="s">
        <v>4</v>
      </c>
      <c r="G192" s="11">
        <f t="shared" si="18"/>
        <v>1</v>
      </c>
      <c r="H192" s="10">
        <f t="shared" si="20"/>
        <v>-43</v>
      </c>
      <c r="O192" s="16">
        <f t="shared" si="24"/>
        <v>1</v>
      </c>
      <c r="P192" s="16">
        <f t="shared" si="21"/>
        <v>2</v>
      </c>
      <c r="Q192" s="22">
        <f t="shared" si="22"/>
        <v>0</v>
      </c>
      <c r="R192" s="9">
        <f t="shared" si="19"/>
        <v>2</v>
      </c>
      <c r="S192" s="13">
        <f>HLOOKUP(C192,O$4:$Q192,A192,FALSE)</f>
        <v>2</v>
      </c>
    </row>
    <row r="193" spans="1:19" ht="17.25" customHeight="1">
      <c r="A193" s="19">
        <v>189</v>
      </c>
      <c r="B193" s="5">
        <v>26</v>
      </c>
      <c r="C193" s="21">
        <f t="shared" si="17"/>
        <v>1</v>
      </c>
      <c r="D193" s="20" t="str">
        <f t="shared" si="23"/>
        <v>+</v>
      </c>
      <c r="E193" s="2" t="s">
        <v>8</v>
      </c>
      <c r="G193" s="11">
        <f t="shared" si="18"/>
        <v>-2</v>
      </c>
      <c r="H193" s="10">
        <f t="shared" si="20"/>
        <v>-45</v>
      </c>
      <c r="O193" s="16">
        <f t="shared" si="24"/>
        <v>0</v>
      </c>
      <c r="P193" s="16">
        <f t="shared" si="21"/>
        <v>3</v>
      </c>
      <c r="Q193" s="22">
        <f t="shared" si="22"/>
        <v>1</v>
      </c>
      <c r="R193" s="9">
        <f t="shared" si="19"/>
        <v>3</v>
      </c>
      <c r="S193" s="13">
        <f>HLOOKUP(C193,O$4:$Q193,A193,FALSE)</f>
        <v>1</v>
      </c>
    </row>
    <row r="194" spans="1:19" ht="17.25" customHeight="1">
      <c r="A194" s="19">
        <v>190</v>
      </c>
      <c r="B194" s="4">
        <v>27</v>
      </c>
      <c r="C194" s="21">
        <f t="shared" ref="C194:C257" si="25">VLOOKUP(B194,$M$1:$N$36,2,FALSE)</f>
        <v>2</v>
      </c>
      <c r="D194" s="20" t="str">
        <f t="shared" si="23"/>
        <v>-</v>
      </c>
      <c r="E194" s="2" t="s">
        <v>8</v>
      </c>
      <c r="G194" s="11">
        <f t="shared" si="18"/>
        <v>-2</v>
      </c>
      <c r="H194" s="10">
        <f t="shared" si="20"/>
        <v>-47</v>
      </c>
      <c r="O194" s="16">
        <f t="shared" si="24"/>
        <v>1</v>
      </c>
      <c r="P194" s="16">
        <f t="shared" si="21"/>
        <v>0</v>
      </c>
      <c r="Q194" s="22">
        <f t="shared" si="22"/>
        <v>2</v>
      </c>
      <c r="R194" s="9">
        <f t="shared" si="19"/>
        <v>2</v>
      </c>
      <c r="S194" s="13">
        <f>HLOOKUP(C194,O$4:$Q194,A194,FALSE)</f>
        <v>3</v>
      </c>
    </row>
    <row r="195" spans="1:19" ht="17.25" customHeight="1">
      <c r="A195" s="19">
        <v>191</v>
      </c>
      <c r="B195" s="5">
        <v>35</v>
      </c>
      <c r="C195" s="21">
        <f t="shared" si="25"/>
        <v>1</v>
      </c>
      <c r="D195" s="20" t="str">
        <f t="shared" si="23"/>
        <v>+</v>
      </c>
      <c r="E195" s="2" t="s">
        <v>4</v>
      </c>
      <c r="G195" s="11">
        <f t="shared" si="18"/>
        <v>1</v>
      </c>
      <c r="H195" s="10">
        <f t="shared" si="20"/>
        <v>-46</v>
      </c>
      <c r="O195" s="16">
        <f t="shared" si="24"/>
        <v>0</v>
      </c>
      <c r="P195" s="16">
        <f t="shared" si="21"/>
        <v>1</v>
      </c>
      <c r="Q195" s="22">
        <f t="shared" si="22"/>
        <v>3</v>
      </c>
      <c r="R195" s="9">
        <f t="shared" si="19"/>
        <v>3</v>
      </c>
      <c r="S195" s="13">
        <f>HLOOKUP(C195,O$4:$Q195,A195,FALSE)</f>
        <v>1</v>
      </c>
    </row>
    <row r="196" spans="1:19" ht="17.25" customHeight="1">
      <c r="A196" s="19">
        <v>192</v>
      </c>
      <c r="B196" s="4">
        <v>36</v>
      </c>
      <c r="C196" s="21">
        <f t="shared" si="25"/>
        <v>2</v>
      </c>
      <c r="D196" s="20" t="str">
        <f t="shared" si="23"/>
        <v>+</v>
      </c>
      <c r="E196" s="2" t="s">
        <v>4</v>
      </c>
      <c r="G196" s="11">
        <f t="shared" si="18"/>
        <v>1</v>
      </c>
      <c r="H196" s="10">
        <f t="shared" si="20"/>
        <v>-45</v>
      </c>
      <c r="O196" s="16">
        <f t="shared" si="24"/>
        <v>1</v>
      </c>
      <c r="P196" s="16">
        <f t="shared" si="21"/>
        <v>0</v>
      </c>
      <c r="Q196" s="22">
        <f t="shared" si="22"/>
        <v>4</v>
      </c>
      <c r="R196" s="9">
        <f t="shared" si="19"/>
        <v>4</v>
      </c>
      <c r="S196" s="13">
        <f>HLOOKUP(C196,O$4:$Q196,A196,FALSE)</f>
        <v>1</v>
      </c>
    </row>
    <row r="197" spans="1:19" ht="17.25" customHeight="1">
      <c r="A197" s="19">
        <v>193</v>
      </c>
      <c r="B197" s="5">
        <v>15</v>
      </c>
      <c r="C197" s="21">
        <f t="shared" si="25"/>
        <v>1</v>
      </c>
      <c r="D197" s="20" t="str">
        <f t="shared" si="23"/>
        <v>+</v>
      </c>
      <c r="E197" s="2" t="s">
        <v>4</v>
      </c>
      <c r="G197" s="11">
        <f t="shared" si="18"/>
        <v>1</v>
      </c>
      <c r="H197" s="10">
        <f t="shared" si="20"/>
        <v>-44</v>
      </c>
      <c r="O197" s="16">
        <f t="shared" si="24"/>
        <v>0</v>
      </c>
      <c r="P197" s="16">
        <f t="shared" si="21"/>
        <v>1</v>
      </c>
      <c r="Q197" s="22">
        <f t="shared" si="22"/>
        <v>5</v>
      </c>
      <c r="R197" s="9">
        <f t="shared" si="19"/>
        <v>5</v>
      </c>
      <c r="S197" s="13">
        <f>HLOOKUP(C197,O$4:$Q197,A197,FALSE)</f>
        <v>1</v>
      </c>
    </row>
    <row r="198" spans="1:19" ht="17.25" customHeight="1">
      <c r="A198" s="19">
        <v>194</v>
      </c>
      <c r="B198" s="4">
        <v>16</v>
      </c>
      <c r="C198" s="21">
        <f t="shared" si="25"/>
        <v>2</v>
      </c>
      <c r="D198" s="20" t="str">
        <f t="shared" si="23"/>
        <v>+</v>
      </c>
      <c r="E198" s="2" t="s">
        <v>8</v>
      </c>
      <c r="G198" s="11">
        <f t="shared" si="18"/>
        <v>-2</v>
      </c>
      <c r="H198" s="10">
        <f t="shared" si="20"/>
        <v>-46</v>
      </c>
      <c r="O198" s="16">
        <f t="shared" ref="O198:O261" si="26">IF($C198=1,0,O197+1)</f>
        <v>1</v>
      </c>
      <c r="P198" s="16">
        <f t="shared" ref="P198:P261" si="27">IF($C198=2,0,P197+1)</f>
        <v>0</v>
      </c>
      <c r="Q198" s="22">
        <f t="shared" ref="Q198:Q261" si="28">IF($C198=3,0,Q197+1)</f>
        <v>6</v>
      </c>
      <c r="R198" s="9">
        <f t="shared" ref="R198:R261" si="29">MAX(O198:Q198)</f>
        <v>6</v>
      </c>
      <c r="S198" s="13">
        <f>HLOOKUP(C198,O$4:$Q198,A198,FALSE)</f>
        <v>1</v>
      </c>
    </row>
    <row r="199" spans="1:19" ht="17.25" customHeight="1">
      <c r="A199" s="19">
        <v>195</v>
      </c>
      <c r="B199" s="4">
        <v>19</v>
      </c>
      <c r="C199" s="21">
        <f t="shared" si="25"/>
        <v>2</v>
      </c>
      <c r="D199" s="20" t="str">
        <f t="shared" si="23"/>
        <v>+</v>
      </c>
      <c r="E199" s="2" t="s">
        <v>8</v>
      </c>
      <c r="G199" s="11">
        <f t="shared" si="18"/>
        <v>-2</v>
      </c>
      <c r="H199" s="10">
        <f t="shared" ref="H199:H262" si="30">H198+G199</f>
        <v>-48</v>
      </c>
      <c r="O199" s="16">
        <f t="shared" si="26"/>
        <v>2</v>
      </c>
      <c r="P199" s="16">
        <f t="shared" si="27"/>
        <v>0</v>
      </c>
      <c r="Q199" s="22">
        <f t="shared" si="28"/>
        <v>7</v>
      </c>
      <c r="R199" s="9">
        <f t="shared" si="29"/>
        <v>7</v>
      </c>
      <c r="S199" s="13">
        <f>HLOOKUP(C199,O$4:$Q199,A199,FALSE)</f>
        <v>0</v>
      </c>
    </row>
    <row r="200" spans="1:19" ht="17.25" customHeight="1">
      <c r="A200" s="19">
        <v>196</v>
      </c>
      <c r="B200" s="5">
        <v>13</v>
      </c>
      <c r="C200" s="21">
        <f t="shared" si="25"/>
        <v>2</v>
      </c>
      <c r="D200" s="20" t="str">
        <f t="shared" ref="D200:D263" si="31">IF(OR(S200=LARGE(O199:Q199,1)),"-","+")</f>
        <v>+</v>
      </c>
      <c r="E200" s="2" t="s">
        <v>4</v>
      </c>
      <c r="G200" s="11">
        <f t="shared" si="18"/>
        <v>1</v>
      </c>
      <c r="H200" s="10">
        <f t="shared" si="30"/>
        <v>-47</v>
      </c>
      <c r="O200" s="16">
        <f t="shared" si="26"/>
        <v>3</v>
      </c>
      <c r="P200" s="16">
        <f t="shared" si="27"/>
        <v>0</v>
      </c>
      <c r="Q200" s="22">
        <f t="shared" si="28"/>
        <v>8</v>
      </c>
      <c r="R200" s="9">
        <f t="shared" si="29"/>
        <v>8</v>
      </c>
      <c r="S200" s="13">
        <f>HLOOKUP(C200,O$4:$Q200,A200,FALSE)</f>
        <v>0</v>
      </c>
    </row>
    <row r="201" spans="1:19" ht="17.25" customHeight="1">
      <c r="A201" s="19">
        <v>197</v>
      </c>
      <c r="B201" s="5">
        <v>15</v>
      </c>
      <c r="C201" s="21">
        <f t="shared" si="25"/>
        <v>1</v>
      </c>
      <c r="D201" s="20" t="str">
        <f t="shared" si="31"/>
        <v>+</v>
      </c>
      <c r="E201" s="2" t="s">
        <v>4</v>
      </c>
      <c r="G201" s="11">
        <f t="shared" si="18"/>
        <v>1</v>
      </c>
      <c r="H201" s="10">
        <f t="shared" si="30"/>
        <v>-46</v>
      </c>
      <c r="O201" s="16">
        <f t="shared" si="26"/>
        <v>0</v>
      </c>
      <c r="P201" s="16">
        <f t="shared" si="27"/>
        <v>1</v>
      </c>
      <c r="Q201" s="22">
        <f t="shared" si="28"/>
        <v>9</v>
      </c>
      <c r="R201" s="9">
        <f t="shared" si="29"/>
        <v>9</v>
      </c>
      <c r="S201" s="13">
        <f>HLOOKUP(C201,O$4:$Q201,A201,FALSE)</f>
        <v>3</v>
      </c>
    </row>
    <row r="202" spans="1:19" ht="17.25" customHeight="1">
      <c r="A202" s="19">
        <v>198</v>
      </c>
      <c r="B202" s="5">
        <v>22</v>
      </c>
      <c r="C202" s="21">
        <f t="shared" si="25"/>
        <v>2</v>
      </c>
      <c r="D202" s="20" t="str">
        <f t="shared" si="31"/>
        <v>+</v>
      </c>
      <c r="E202" s="2" t="s">
        <v>8</v>
      </c>
      <c r="G202" s="11">
        <f t="shared" si="18"/>
        <v>-2</v>
      </c>
      <c r="H202" s="10">
        <f t="shared" si="30"/>
        <v>-48</v>
      </c>
      <c r="O202" s="16">
        <f t="shared" si="26"/>
        <v>1</v>
      </c>
      <c r="P202" s="16">
        <f t="shared" si="27"/>
        <v>0</v>
      </c>
      <c r="Q202" s="22">
        <f t="shared" si="28"/>
        <v>10</v>
      </c>
      <c r="R202" s="9">
        <f t="shared" si="29"/>
        <v>10</v>
      </c>
      <c r="S202" s="13">
        <f>HLOOKUP(C202,O$4:$Q202,A202,FALSE)</f>
        <v>1</v>
      </c>
    </row>
    <row r="203" spans="1:19" ht="17.25" customHeight="1">
      <c r="A203" s="19">
        <v>199</v>
      </c>
      <c r="B203" s="4">
        <v>14</v>
      </c>
      <c r="C203" s="21">
        <f t="shared" si="25"/>
        <v>3</v>
      </c>
      <c r="D203" s="20" t="str">
        <f t="shared" si="31"/>
        <v>-</v>
      </c>
      <c r="E203" s="2" t="s">
        <v>8</v>
      </c>
      <c r="G203" s="11">
        <f t="shared" si="18"/>
        <v>-2</v>
      </c>
      <c r="H203" s="10">
        <f t="shared" si="30"/>
        <v>-50</v>
      </c>
      <c r="O203" s="16">
        <f t="shared" si="26"/>
        <v>2</v>
      </c>
      <c r="P203" s="16">
        <f t="shared" si="27"/>
        <v>1</v>
      </c>
      <c r="Q203" s="22">
        <f t="shared" si="28"/>
        <v>0</v>
      </c>
      <c r="R203" s="9">
        <f t="shared" si="29"/>
        <v>2</v>
      </c>
      <c r="S203" s="13">
        <f>HLOOKUP(C203,O$4:$Q203,A203,FALSE)</f>
        <v>10</v>
      </c>
    </row>
    <row r="204" spans="1:19" ht="17.25" customHeight="1">
      <c r="A204" s="19">
        <v>200</v>
      </c>
      <c r="B204" s="4">
        <v>36</v>
      </c>
      <c r="C204" s="21">
        <f t="shared" si="25"/>
        <v>2</v>
      </c>
      <c r="D204" s="20" t="str">
        <f t="shared" si="31"/>
        <v>+</v>
      </c>
      <c r="E204" s="2" t="s">
        <v>8</v>
      </c>
      <c r="G204" s="11">
        <f t="shared" si="18"/>
        <v>-2</v>
      </c>
      <c r="H204" s="10">
        <f t="shared" si="30"/>
        <v>-52</v>
      </c>
      <c r="O204" s="16">
        <f t="shared" si="26"/>
        <v>3</v>
      </c>
      <c r="P204" s="16">
        <f t="shared" si="27"/>
        <v>0</v>
      </c>
      <c r="Q204" s="22">
        <f t="shared" si="28"/>
        <v>1</v>
      </c>
      <c r="R204" s="9">
        <f t="shared" si="29"/>
        <v>3</v>
      </c>
      <c r="S204" s="13">
        <f>HLOOKUP(C204,O$4:$Q204,A204,FALSE)</f>
        <v>1</v>
      </c>
    </row>
    <row r="205" spans="1:19" ht="17.25" customHeight="1">
      <c r="A205" s="19">
        <v>201</v>
      </c>
      <c r="B205" s="4">
        <v>23</v>
      </c>
      <c r="C205" s="21">
        <f t="shared" si="25"/>
        <v>3</v>
      </c>
      <c r="D205" s="20" t="str">
        <f t="shared" si="31"/>
        <v>+</v>
      </c>
      <c r="E205" s="2" t="s">
        <v>4</v>
      </c>
      <c r="G205" s="11">
        <f t="shared" si="18"/>
        <v>1</v>
      </c>
      <c r="H205" s="10">
        <f t="shared" si="30"/>
        <v>-51</v>
      </c>
      <c r="O205" s="16">
        <f t="shared" si="26"/>
        <v>4</v>
      </c>
      <c r="P205" s="16">
        <f t="shared" si="27"/>
        <v>1</v>
      </c>
      <c r="Q205" s="22">
        <f t="shared" si="28"/>
        <v>0</v>
      </c>
      <c r="R205" s="9">
        <f t="shared" si="29"/>
        <v>4</v>
      </c>
      <c r="S205" s="13">
        <f>HLOOKUP(C205,O$4:$Q205,A205,FALSE)</f>
        <v>1</v>
      </c>
    </row>
    <row r="206" spans="1:19" ht="17.25" customHeight="1">
      <c r="A206" s="19">
        <v>202</v>
      </c>
      <c r="B206" s="5">
        <v>26</v>
      </c>
      <c r="C206" s="21">
        <f t="shared" si="25"/>
        <v>1</v>
      </c>
      <c r="D206" s="20" t="str">
        <f t="shared" si="31"/>
        <v>-</v>
      </c>
      <c r="E206" s="2" t="s">
        <v>4</v>
      </c>
      <c r="G206" s="11">
        <f t="shared" si="18"/>
        <v>1</v>
      </c>
      <c r="H206" s="10">
        <f t="shared" si="30"/>
        <v>-50</v>
      </c>
      <c r="O206" s="16">
        <f t="shared" si="26"/>
        <v>0</v>
      </c>
      <c r="P206" s="16">
        <f t="shared" si="27"/>
        <v>2</v>
      </c>
      <c r="Q206" s="22">
        <f t="shared" si="28"/>
        <v>1</v>
      </c>
      <c r="R206" s="9">
        <f t="shared" si="29"/>
        <v>2</v>
      </c>
      <c r="S206" s="13">
        <f>HLOOKUP(C206,O$4:$Q206,A206,FALSE)</f>
        <v>4</v>
      </c>
    </row>
    <row r="207" spans="1:19" ht="17.25" customHeight="1">
      <c r="A207" s="19">
        <v>203</v>
      </c>
      <c r="B207" s="5">
        <v>20</v>
      </c>
      <c r="C207" s="21">
        <f t="shared" si="25"/>
        <v>3</v>
      </c>
      <c r="D207" s="20" t="str">
        <f t="shared" si="31"/>
        <v>+</v>
      </c>
      <c r="E207" s="2" t="s">
        <v>4</v>
      </c>
      <c r="G207" s="11">
        <f t="shared" si="18"/>
        <v>1</v>
      </c>
      <c r="H207" s="10">
        <f t="shared" si="30"/>
        <v>-49</v>
      </c>
      <c r="O207" s="16">
        <f t="shared" si="26"/>
        <v>1</v>
      </c>
      <c r="P207" s="16">
        <f t="shared" si="27"/>
        <v>3</v>
      </c>
      <c r="Q207" s="22">
        <f t="shared" si="28"/>
        <v>0</v>
      </c>
      <c r="R207" s="9">
        <f t="shared" si="29"/>
        <v>3</v>
      </c>
      <c r="S207" s="13">
        <f>HLOOKUP(C207,O$4:$Q207,A207,FALSE)</f>
        <v>1</v>
      </c>
    </row>
    <row r="208" spans="1:19" ht="17.25" customHeight="1">
      <c r="A208" s="19">
        <v>204</v>
      </c>
      <c r="B208" s="5">
        <v>8</v>
      </c>
      <c r="C208" s="21">
        <f t="shared" si="25"/>
        <v>2</v>
      </c>
      <c r="D208" s="20" t="str">
        <f t="shared" si="31"/>
        <v>-</v>
      </c>
      <c r="E208" s="2" t="s">
        <v>4</v>
      </c>
      <c r="G208" s="11">
        <f t="shared" si="18"/>
        <v>1</v>
      </c>
      <c r="H208" s="10">
        <f t="shared" si="30"/>
        <v>-48</v>
      </c>
      <c r="O208" s="16">
        <f t="shared" si="26"/>
        <v>2</v>
      </c>
      <c r="P208" s="16">
        <f t="shared" si="27"/>
        <v>0</v>
      </c>
      <c r="Q208" s="22">
        <f t="shared" si="28"/>
        <v>1</v>
      </c>
      <c r="R208" s="9">
        <f t="shared" si="29"/>
        <v>2</v>
      </c>
      <c r="S208" s="13">
        <f>HLOOKUP(C208,O$4:$Q208,A208,FALSE)</f>
        <v>3</v>
      </c>
    </row>
    <row r="209" spans="1:19" ht="17.25" customHeight="1">
      <c r="A209" s="19">
        <v>205</v>
      </c>
      <c r="B209" s="4">
        <v>12</v>
      </c>
      <c r="C209" s="21">
        <f t="shared" si="25"/>
        <v>3</v>
      </c>
      <c r="D209" s="20" t="str">
        <f t="shared" si="31"/>
        <v>+</v>
      </c>
      <c r="E209" s="2" t="s">
        <v>4</v>
      </c>
      <c r="G209" s="11">
        <f t="shared" si="18"/>
        <v>1</v>
      </c>
      <c r="H209" s="10">
        <f t="shared" si="30"/>
        <v>-47</v>
      </c>
      <c r="O209" s="16">
        <f t="shared" si="26"/>
        <v>3</v>
      </c>
      <c r="P209" s="16">
        <f t="shared" si="27"/>
        <v>1</v>
      </c>
      <c r="Q209" s="22">
        <f t="shared" si="28"/>
        <v>0</v>
      </c>
      <c r="R209" s="9">
        <f t="shared" si="29"/>
        <v>3</v>
      </c>
      <c r="S209" s="13">
        <f>HLOOKUP(C209,O$4:$Q209,A209,FALSE)</f>
        <v>1</v>
      </c>
    </row>
    <row r="210" spans="1:19" ht="17.25" customHeight="1">
      <c r="A210" s="19">
        <v>206</v>
      </c>
      <c r="B210" s="4">
        <v>19</v>
      </c>
      <c r="C210" s="21">
        <f t="shared" si="25"/>
        <v>2</v>
      </c>
      <c r="D210" s="20" t="str">
        <f t="shared" si="31"/>
        <v>+</v>
      </c>
      <c r="E210" s="2" t="s">
        <v>4</v>
      </c>
      <c r="G210" s="11">
        <f t="shared" si="18"/>
        <v>1</v>
      </c>
      <c r="H210" s="10">
        <f t="shared" si="30"/>
        <v>-46</v>
      </c>
      <c r="O210" s="16">
        <f t="shared" si="26"/>
        <v>4</v>
      </c>
      <c r="P210" s="16">
        <f t="shared" si="27"/>
        <v>0</v>
      </c>
      <c r="Q210" s="22">
        <f t="shared" si="28"/>
        <v>1</v>
      </c>
      <c r="R210" s="9">
        <f t="shared" si="29"/>
        <v>4</v>
      </c>
      <c r="S210" s="13">
        <f>HLOOKUP(C210,O$4:$Q210,A210,FALSE)</f>
        <v>1</v>
      </c>
    </row>
    <row r="211" spans="1:19" ht="17.25" customHeight="1">
      <c r="A211" s="19">
        <v>207</v>
      </c>
      <c r="B211" s="4">
        <v>5</v>
      </c>
      <c r="C211" s="21">
        <f t="shared" si="25"/>
        <v>2</v>
      </c>
      <c r="D211" s="20" t="str">
        <f t="shared" si="31"/>
        <v>+</v>
      </c>
      <c r="E211" s="2" t="s">
        <v>4</v>
      </c>
      <c r="G211" s="11">
        <f t="shared" si="18"/>
        <v>1</v>
      </c>
      <c r="H211" s="10">
        <f t="shared" si="30"/>
        <v>-45</v>
      </c>
      <c r="O211" s="16">
        <f t="shared" si="26"/>
        <v>5</v>
      </c>
      <c r="P211" s="16">
        <f t="shared" si="27"/>
        <v>0</v>
      </c>
      <c r="Q211" s="22">
        <f t="shared" si="28"/>
        <v>2</v>
      </c>
      <c r="R211" s="9">
        <f t="shared" si="29"/>
        <v>5</v>
      </c>
      <c r="S211" s="13">
        <f>HLOOKUP(C211,O$4:$Q211,A211,FALSE)</f>
        <v>0</v>
      </c>
    </row>
    <row r="212" spans="1:19" ht="17.25" customHeight="1">
      <c r="A212" s="19">
        <v>208</v>
      </c>
      <c r="B212" s="5">
        <v>20</v>
      </c>
      <c r="C212" s="21">
        <f t="shared" si="25"/>
        <v>3</v>
      </c>
      <c r="D212" s="20" t="str">
        <f t="shared" si="31"/>
        <v>+</v>
      </c>
      <c r="E212" s="2" t="s">
        <v>4</v>
      </c>
      <c r="G212" s="11">
        <f t="shared" si="18"/>
        <v>1</v>
      </c>
      <c r="H212" s="10">
        <f t="shared" si="30"/>
        <v>-44</v>
      </c>
      <c r="O212" s="16">
        <f t="shared" si="26"/>
        <v>6</v>
      </c>
      <c r="P212" s="16">
        <f t="shared" si="27"/>
        <v>1</v>
      </c>
      <c r="Q212" s="22">
        <f t="shared" si="28"/>
        <v>0</v>
      </c>
      <c r="R212" s="9">
        <f t="shared" si="29"/>
        <v>6</v>
      </c>
      <c r="S212" s="13">
        <f>HLOOKUP(C212,O$4:$Q212,A212,FALSE)</f>
        <v>2</v>
      </c>
    </row>
    <row r="213" spans="1:19" ht="17.25" customHeight="1">
      <c r="A213" s="19">
        <v>209</v>
      </c>
      <c r="B213" s="4">
        <v>32</v>
      </c>
      <c r="C213" s="21">
        <f t="shared" si="25"/>
        <v>1</v>
      </c>
      <c r="D213" s="20" t="str">
        <f t="shared" si="31"/>
        <v>-</v>
      </c>
      <c r="E213" s="2" t="s">
        <v>8</v>
      </c>
      <c r="G213" s="11">
        <f t="shared" si="18"/>
        <v>-2</v>
      </c>
      <c r="H213" s="10">
        <f t="shared" si="30"/>
        <v>-46</v>
      </c>
      <c r="O213" s="16">
        <f t="shared" si="26"/>
        <v>0</v>
      </c>
      <c r="P213" s="16">
        <f t="shared" si="27"/>
        <v>2</v>
      </c>
      <c r="Q213" s="22">
        <f t="shared" si="28"/>
        <v>1</v>
      </c>
      <c r="R213" s="9">
        <f t="shared" si="29"/>
        <v>2</v>
      </c>
      <c r="S213" s="13">
        <f>HLOOKUP(C213,O$4:$Q213,A213,FALSE)</f>
        <v>6</v>
      </c>
    </row>
    <row r="214" spans="1:19" ht="17.25" customHeight="1">
      <c r="A214" s="19">
        <v>210</v>
      </c>
      <c r="B214" s="5">
        <v>11</v>
      </c>
      <c r="C214" s="21">
        <f t="shared" si="25"/>
        <v>2</v>
      </c>
      <c r="D214" s="20" t="str">
        <f t="shared" si="31"/>
        <v>-</v>
      </c>
      <c r="E214" s="2" t="s">
        <v>4</v>
      </c>
      <c r="G214" s="11">
        <f t="shared" si="18"/>
        <v>1</v>
      </c>
      <c r="H214" s="10">
        <f t="shared" si="30"/>
        <v>-45</v>
      </c>
      <c r="O214" s="16">
        <f t="shared" si="26"/>
        <v>1</v>
      </c>
      <c r="P214" s="16">
        <f t="shared" si="27"/>
        <v>0</v>
      </c>
      <c r="Q214" s="22">
        <f t="shared" si="28"/>
        <v>2</v>
      </c>
      <c r="R214" s="9">
        <f t="shared" si="29"/>
        <v>2</v>
      </c>
      <c r="S214" s="13">
        <f>HLOOKUP(C214,O$4:$Q214,A214,FALSE)</f>
        <v>2</v>
      </c>
    </row>
    <row r="215" spans="1:19" ht="17.25" customHeight="1">
      <c r="A215" s="19">
        <v>211</v>
      </c>
      <c r="B215" s="4">
        <v>30</v>
      </c>
      <c r="C215" s="21">
        <f t="shared" si="25"/>
        <v>2</v>
      </c>
      <c r="D215" s="20" t="str">
        <f t="shared" si="31"/>
        <v>+</v>
      </c>
      <c r="E215" s="2" t="s">
        <v>8</v>
      </c>
      <c r="G215" s="11">
        <f t="shared" si="18"/>
        <v>-2</v>
      </c>
      <c r="H215" s="10">
        <f t="shared" si="30"/>
        <v>-47</v>
      </c>
      <c r="O215" s="16">
        <f t="shared" si="26"/>
        <v>2</v>
      </c>
      <c r="P215" s="16">
        <f t="shared" si="27"/>
        <v>0</v>
      </c>
      <c r="Q215" s="22">
        <f t="shared" si="28"/>
        <v>3</v>
      </c>
      <c r="R215" s="9">
        <f t="shared" si="29"/>
        <v>3</v>
      </c>
      <c r="S215" s="13">
        <f>HLOOKUP(C215,O$4:$Q215,A215,FALSE)</f>
        <v>0</v>
      </c>
    </row>
    <row r="216" spans="1:19" ht="17.25" customHeight="1">
      <c r="A216" s="19">
        <v>212</v>
      </c>
      <c r="B216" s="5">
        <v>10</v>
      </c>
      <c r="C216" s="21">
        <f t="shared" si="25"/>
        <v>1</v>
      </c>
      <c r="D216" s="20" t="str">
        <f t="shared" si="31"/>
        <v>+</v>
      </c>
      <c r="E216" s="2" t="s">
        <v>4</v>
      </c>
      <c r="G216" s="11">
        <f t="shared" si="18"/>
        <v>1</v>
      </c>
      <c r="H216" s="10">
        <f t="shared" si="30"/>
        <v>-46</v>
      </c>
      <c r="O216" s="16">
        <f t="shared" si="26"/>
        <v>0</v>
      </c>
      <c r="P216" s="16">
        <f t="shared" si="27"/>
        <v>1</v>
      </c>
      <c r="Q216" s="22">
        <f t="shared" si="28"/>
        <v>4</v>
      </c>
      <c r="R216" s="9">
        <f t="shared" si="29"/>
        <v>4</v>
      </c>
      <c r="S216" s="13">
        <f>HLOOKUP(C216,O$4:$Q216,A216,FALSE)</f>
        <v>2</v>
      </c>
    </row>
    <row r="217" spans="1:19" ht="17.25" customHeight="1">
      <c r="A217" s="19">
        <v>213</v>
      </c>
      <c r="B217" s="4">
        <v>16</v>
      </c>
      <c r="C217" s="21">
        <f t="shared" si="25"/>
        <v>2</v>
      </c>
      <c r="D217" s="20" t="str">
        <f t="shared" si="31"/>
        <v>+</v>
      </c>
      <c r="E217" s="2" t="s">
        <v>4</v>
      </c>
      <c r="G217" s="11">
        <f t="shared" si="18"/>
        <v>1</v>
      </c>
      <c r="H217" s="10">
        <f t="shared" si="30"/>
        <v>-45</v>
      </c>
      <c r="O217" s="16">
        <f t="shared" si="26"/>
        <v>1</v>
      </c>
      <c r="P217" s="16">
        <f t="shared" si="27"/>
        <v>0</v>
      </c>
      <c r="Q217" s="22">
        <f t="shared" si="28"/>
        <v>5</v>
      </c>
      <c r="R217" s="9">
        <f t="shared" si="29"/>
        <v>5</v>
      </c>
      <c r="S217" s="13">
        <f>HLOOKUP(C217,O$4:$Q217,A217,FALSE)</f>
        <v>1</v>
      </c>
    </row>
    <row r="218" spans="1:19" ht="17.25" customHeight="1">
      <c r="A218" s="19">
        <v>214</v>
      </c>
      <c r="B218" s="5">
        <v>24</v>
      </c>
      <c r="C218" s="21">
        <f t="shared" si="25"/>
        <v>1</v>
      </c>
      <c r="D218" s="20" t="str">
        <f t="shared" si="31"/>
        <v>+</v>
      </c>
      <c r="E218" s="2" t="s">
        <v>4</v>
      </c>
      <c r="G218" s="11">
        <f t="shared" si="18"/>
        <v>1</v>
      </c>
      <c r="H218" s="10">
        <f t="shared" si="30"/>
        <v>-44</v>
      </c>
      <c r="O218" s="16">
        <f t="shared" si="26"/>
        <v>0</v>
      </c>
      <c r="P218" s="16">
        <f t="shared" si="27"/>
        <v>1</v>
      </c>
      <c r="Q218" s="22">
        <f t="shared" si="28"/>
        <v>6</v>
      </c>
      <c r="R218" s="9">
        <f t="shared" si="29"/>
        <v>6</v>
      </c>
      <c r="S218" s="13">
        <f>HLOOKUP(C218,O$4:$Q218,A218,FALSE)</f>
        <v>1</v>
      </c>
    </row>
    <row r="219" spans="1:19" ht="17.25" customHeight="1">
      <c r="A219" s="19">
        <v>215</v>
      </c>
      <c r="B219" s="4">
        <v>7</v>
      </c>
      <c r="C219" s="21">
        <f t="shared" si="25"/>
        <v>1</v>
      </c>
      <c r="D219" s="20" t="str">
        <f t="shared" si="31"/>
        <v>+</v>
      </c>
      <c r="E219" s="2" t="s">
        <v>8</v>
      </c>
      <c r="G219" s="11">
        <f t="shared" si="18"/>
        <v>-2</v>
      </c>
      <c r="H219" s="10">
        <f t="shared" si="30"/>
        <v>-46</v>
      </c>
      <c r="O219" s="16">
        <f t="shared" si="26"/>
        <v>0</v>
      </c>
      <c r="P219" s="16">
        <f t="shared" si="27"/>
        <v>2</v>
      </c>
      <c r="Q219" s="22">
        <f t="shared" si="28"/>
        <v>7</v>
      </c>
      <c r="R219" s="9">
        <f t="shared" si="29"/>
        <v>7</v>
      </c>
      <c r="S219" s="13">
        <f>HLOOKUP(C219,O$4:$Q219,A219,FALSE)</f>
        <v>0</v>
      </c>
    </row>
    <row r="220" spans="1:19" ht="17.25" customHeight="1">
      <c r="A220" s="19">
        <v>216</v>
      </c>
      <c r="B220" s="4">
        <v>16</v>
      </c>
      <c r="C220" s="21">
        <f t="shared" si="25"/>
        <v>2</v>
      </c>
      <c r="D220" s="20" t="str">
        <f t="shared" si="31"/>
        <v>+</v>
      </c>
      <c r="E220" s="2" t="s">
        <v>4</v>
      </c>
      <c r="G220" s="11">
        <f t="shared" si="18"/>
        <v>1</v>
      </c>
      <c r="H220" s="10">
        <f t="shared" si="30"/>
        <v>-45</v>
      </c>
      <c r="O220" s="16">
        <f t="shared" si="26"/>
        <v>1</v>
      </c>
      <c r="P220" s="16">
        <f t="shared" si="27"/>
        <v>0</v>
      </c>
      <c r="Q220" s="22">
        <f t="shared" si="28"/>
        <v>8</v>
      </c>
      <c r="R220" s="9">
        <f t="shared" si="29"/>
        <v>8</v>
      </c>
      <c r="S220" s="13">
        <f>HLOOKUP(C220,O$4:$Q220,A220,FALSE)</f>
        <v>2</v>
      </c>
    </row>
    <row r="221" spans="1:19" ht="17.25" customHeight="1">
      <c r="A221" s="19">
        <v>217</v>
      </c>
      <c r="B221" s="4">
        <v>1</v>
      </c>
      <c r="C221" s="21">
        <f t="shared" si="25"/>
        <v>1</v>
      </c>
      <c r="D221" s="20" t="str">
        <f t="shared" si="31"/>
        <v>+</v>
      </c>
      <c r="E221" s="2" t="s">
        <v>4</v>
      </c>
      <c r="G221" s="11">
        <f t="shared" si="18"/>
        <v>1</v>
      </c>
      <c r="H221" s="10">
        <f t="shared" si="30"/>
        <v>-44</v>
      </c>
      <c r="O221" s="16">
        <f t="shared" si="26"/>
        <v>0</v>
      </c>
      <c r="P221" s="16">
        <f t="shared" si="27"/>
        <v>1</v>
      </c>
      <c r="Q221" s="22">
        <f t="shared" si="28"/>
        <v>9</v>
      </c>
      <c r="R221" s="9">
        <f t="shared" si="29"/>
        <v>9</v>
      </c>
      <c r="S221" s="13">
        <f>HLOOKUP(C221,O$4:$Q221,A221,FALSE)</f>
        <v>1</v>
      </c>
    </row>
    <row r="222" spans="1:19" ht="17.25" customHeight="1">
      <c r="A222" s="19">
        <v>218</v>
      </c>
      <c r="B222" s="5">
        <v>13</v>
      </c>
      <c r="C222" s="21">
        <f t="shared" si="25"/>
        <v>2</v>
      </c>
      <c r="D222" s="20" t="str">
        <f t="shared" si="31"/>
        <v>+</v>
      </c>
      <c r="E222" s="2" t="s">
        <v>4</v>
      </c>
      <c r="G222" s="11">
        <f t="shared" si="18"/>
        <v>1</v>
      </c>
      <c r="H222" s="10">
        <f t="shared" si="30"/>
        <v>-43</v>
      </c>
      <c r="O222" s="16">
        <f t="shared" si="26"/>
        <v>1</v>
      </c>
      <c r="P222" s="16">
        <f t="shared" si="27"/>
        <v>0</v>
      </c>
      <c r="Q222" s="22">
        <f t="shared" si="28"/>
        <v>10</v>
      </c>
      <c r="R222" s="9">
        <f t="shared" si="29"/>
        <v>10</v>
      </c>
      <c r="S222" s="13">
        <f>HLOOKUP(C222,O$4:$Q222,A222,FALSE)</f>
        <v>1</v>
      </c>
    </row>
    <row r="223" spans="1:19" ht="17.25" customHeight="1">
      <c r="A223" s="19">
        <v>219</v>
      </c>
      <c r="B223" s="5">
        <v>17</v>
      </c>
      <c r="C223" s="21">
        <f t="shared" si="25"/>
        <v>3</v>
      </c>
      <c r="D223" s="20" t="str">
        <f t="shared" si="31"/>
        <v>-</v>
      </c>
      <c r="E223" s="2" t="s">
        <v>4</v>
      </c>
      <c r="G223" s="11">
        <f t="shared" si="18"/>
        <v>1</v>
      </c>
      <c r="H223" s="10">
        <f t="shared" si="30"/>
        <v>-42</v>
      </c>
      <c r="O223" s="16">
        <f t="shared" si="26"/>
        <v>2</v>
      </c>
      <c r="P223" s="16">
        <f t="shared" si="27"/>
        <v>1</v>
      </c>
      <c r="Q223" s="22">
        <f t="shared" si="28"/>
        <v>0</v>
      </c>
      <c r="R223" s="9">
        <f t="shared" si="29"/>
        <v>2</v>
      </c>
      <c r="S223" s="13">
        <f>HLOOKUP(C223,O$4:$Q223,A223,FALSE)</f>
        <v>10</v>
      </c>
    </row>
    <row r="224" spans="1:19" ht="17.25" customHeight="1">
      <c r="A224" s="19">
        <v>220</v>
      </c>
      <c r="B224" s="5">
        <v>13</v>
      </c>
      <c r="C224" s="21">
        <f t="shared" si="25"/>
        <v>2</v>
      </c>
      <c r="D224" s="20" t="str">
        <f t="shared" si="31"/>
        <v>+</v>
      </c>
      <c r="E224" s="2" t="s">
        <v>8</v>
      </c>
      <c r="G224" s="11">
        <f t="shared" si="18"/>
        <v>-2</v>
      </c>
      <c r="H224" s="10">
        <f t="shared" si="30"/>
        <v>-44</v>
      </c>
      <c r="O224" s="16">
        <f t="shared" si="26"/>
        <v>3</v>
      </c>
      <c r="P224" s="16">
        <f t="shared" si="27"/>
        <v>0</v>
      </c>
      <c r="Q224" s="22">
        <f t="shared" si="28"/>
        <v>1</v>
      </c>
      <c r="R224" s="9">
        <f t="shared" si="29"/>
        <v>3</v>
      </c>
      <c r="S224" s="13">
        <f>HLOOKUP(C224,O$4:$Q224,A224,FALSE)</f>
        <v>1</v>
      </c>
    </row>
    <row r="225" spans="1:19" ht="17.25" customHeight="1">
      <c r="A225" s="19">
        <v>221</v>
      </c>
      <c r="B225" s="5">
        <v>2</v>
      </c>
      <c r="C225" s="21">
        <f t="shared" si="25"/>
        <v>2</v>
      </c>
      <c r="D225" s="20" t="str">
        <f t="shared" si="31"/>
        <v>+</v>
      </c>
      <c r="E225" s="2" t="s">
        <v>4</v>
      </c>
      <c r="G225" s="11">
        <f t="shared" si="18"/>
        <v>1</v>
      </c>
      <c r="H225" s="10">
        <f t="shared" si="30"/>
        <v>-43</v>
      </c>
      <c r="O225" s="16">
        <f t="shared" si="26"/>
        <v>4</v>
      </c>
      <c r="P225" s="16">
        <f t="shared" si="27"/>
        <v>0</v>
      </c>
      <c r="Q225" s="22">
        <f t="shared" si="28"/>
        <v>2</v>
      </c>
      <c r="R225" s="9">
        <f t="shared" si="29"/>
        <v>4</v>
      </c>
      <c r="S225" s="13">
        <f>HLOOKUP(C225,O$4:$Q225,A225,FALSE)</f>
        <v>0</v>
      </c>
    </row>
    <row r="226" spans="1:19" ht="17.25" customHeight="1">
      <c r="A226" s="19">
        <v>222</v>
      </c>
      <c r="B226" s="4">
        <v>21</v>
      </c>
      <c r="C226" s="21">
        <f t="shared" si="25"/>
        <v>1</v>
      </c>
      <c r="D226" s="20" t="str">
        <f t="shared" si="31"/>
        <v>-</v>
      </c>
      <c r="E226" s="2" t="s">
        <v>4</v>
      </c>
      <c r="G226" s="11">
        <f t="shared" si="18"/>
        <v>1</v>
      </c>
      <c r="H226" s="10">
        <f t="shared" si="30"/>
        <v>-42</v>
      </c>
      <c r="O226" s="16">
        <f t="shared" si="26"/>
        <v>0</v>
      </c>
      <c r="P226" s="16">
        <f t="shared" si="27"/>
        <v>1</v>
      </c>
      <c r="Q226" s="22">
        <f t="shared" si="28"/>
        <v>3</v>
      </c>
      <c r="R226" s="9">
        <f t="shared" si="29"/>
        <v>3</v>
      </c>
      <c r="S226" s="13">
        <f>HLOOKUP(C226,O$4:$Q226,A226,FALSE)</f>
        <v>4</v>
      </c>
    </row>
    <row r="227" spans="1:19" ht="17.25" customHeight="1">
      <c r="A227" s="19">
        <v>223</v>
      </c>
      <c r="B227" s="4">
        <v>21</v>
      </c>
      <c r="C227" s="21">
        <f t="shared" si="25"/>
        <v>1</v>
      </c>
      <c r="D227" s="20" t="str">
        <f t="shared" si="31"/>
        <v>+</v>
      </c>
      <c r="E227" s="2" t="s">
        <v>4</v>
      </c>
      <c r="G227" s="11">
        <f t="shared" ref="G227:G450" si="32">IF(E227="L",-2,1)</f>
        <v>1</v>
      </c>
      <c r="H227" s="10">
        <f t="shared" si="30"/>
        <v>-41</v>
      </c>
      <c r="O227" s="16">
        <f t="shared" si="26"/>
        <v>0</v>
      </c>
      <c r="P227" s="16">
        <f t="shared" si="27"/>
        <v>2</v>
      </c>
      <c r="Q227" s="22">
        <f t="shared" si="28"/>
        <v>4</v>
      </c>
      <c r="R227" s="9">
        <f t="shared" si="29"/>
        <v>4</v>
      </c>
      <c r="S227" s="13">
        <f>HLOOKUP(C227,O$4:$Q227,A227,FALSE)</f>
        <v>0</v>
      </c>
    </row>
    <row r="228" spans="1:19" ht="17.25" customHeight="1">
      <c r="A228" s="19">
        <v>224</v>
      </c>
      <c r="B228" s="5">
        <v>13</v>
      </c>
      <c r="C228" s="21">
        <f t="shared" si="25"/>
        <v>2</v>
      </c>
      <c r="D228" s="20" t="str">
        <f t="shared" si="31"/>
        <v>+</v>
      </c>
      <c r="E228" s="2" t="s">
        <v>4</v>
      </c>
      <c r="G228" s="11">
        <f t="shared" si="32"/>
        <v>1</v>
      </c>
      <c r="H228" s="10">
        <f t="shared" si="30"/>
        <v>-40</v>
      </c>
      <c r="O228" s="16">
        <f t="shared" si="26"/>
        <v>1</v>
      </c>
      <c r="P228" s="16">
        <f t="shared" si="27"/>
        <v>0</v>
      </c>
      <c r="Q228" s="22">
        <f t="shared" si="28"/>
        <v>5</v>
      </c>
      <c r="R228" s="9">
        <f t="shared" si="29"/>
        <v>5</v>
      </c>
      <c r="S228" s="13">
        <f>HLOOKUP(C228,O$4:$Q228,A228,FALSE)</f>
        <v>2</v>
      </c>
    </row>
    <row r="229" spans="1:19" ht="17.25" customHeight="1">
      <c r="A229" s="19">
        <v>225</v>
      </c>
      <c r="B229" s="5">
        <v>11</v>
      </c>
      <c r="C229" s="21">
        <f t="shared" si="25"/>
        <v>2</v>
      </c>
      <c r="D229" s="20" t="str">
        <f t="shared" si="31"/>
        <v>+</v>
      </c>
      <c r="E229" s="2" t="s">
        <v>4</v>
      </c>
      <c r="G229" s="11">
        <f t="shared" si="32"/>
        <v>1</v>
      </c>
      <c r="H229" s="10">
        <f t="shared" si="30"/>
        <v>-39</v>
      </c>
      <c r="O229" s="16">
        <f t="shared" si="26"/>
        <v>2</v>
      </c>
      <c r="P229" s="16">
        <f t="shared" si="27"/>
        <v>0</v>
      </c>
      <c r="Q229" s="22">
        <f t="shared" si="28"/>
        <v>6</v>
      </c>
      <c r="R229" s="9">
        <f t="shared" si="29"/>
        <v>6</v>
      </c>
      <c r="S229" s="13">
        <f>HLOOKUP(C229,O$4:$Q229,A229,FALSE)</f>
        <v>0</v>
      </c>
    </row>
    <row r="230" spans="1:19" ht="17.25" customHeight="1">
      <c r="A230" s="19">
        <v>226</v>
      </c>
      <c r="B230" s="5">
        <v>35</v>
      </c>
      <c r="C230" s="21">
        <f t="shared" si="25"/>
        <v>1</v>
      </c>
      <c r="D230" s="20" t="str">
        <f t="shared" si="31"/>
        <v>+</v>
      </c>
      <c r="E230" s="2" t="s">
        <v>4</v>
      </c>
      <c r="G230" s="11">
        <f t="shared" si="32"/>
        <v>1</v>
      </c>
      <c r="H230" s="10">
        <f t="shared" si="30"/>
        <v>-38</v>
      </c>
      <c r="O230" s="16">
        <f t="shared" si="26"/>
        <v>0</v>
      </c>
      <c r="P230" s="16">
        <f t="shared" si="27"/>
        <v>1</v>
      </c>
      <c r="Q230" s="22">
        <f t="shared" si="28"/>
        <v>7</v>
      </c>
      <c r="R230" s="9">
        <f t="shared" si="29"/>
        <v>7</v>
      </c>
      <c r="S230" s="13">
        <f>HLOOKUP(C230,O$4:$Q230,A230,FALSE)</f>
        <v>2</v>
      </c>
    </row>
    <row r="231" spans="1:19" ht="17.25" customHeight="1">
      <c r="A231" s="19">
        <v>227</v>
      </c>
      <c r="B231" s="5">
        <v>31</v>
      </c>
      <c r="C231" s="21">
        <f t="shared" si="25"/>
        <v>3</v>
      </c>
      <c r="D231" s="20" t="str">
        <f t="shared" si="31"/>
        <v>-</v>
      </c>
      <c r="E231" s="2" t="s">
        <v>4</v>
      </c>
      <c r="G231" s="11">
        <f t="shared" si="32"/>
        <v>1</v>
      </c>
      <c r="H231" s="10">
        <f t="shared" si="30"/>
        <v>-37</v>
      </c>
      <c r="O231" s="16">
        <f t="shared" si="26"/>
        <v>1</v>
      </c>
      <c r="P231" s="16">
        <f t="shared" si="27"/>
        <v>2</v>
      </c>
      <c r="Q231" s="22">
        <f t="shared" si="28"/>
        <v>0</v>
      </c>
      <c r="R231" s="9">
        <f t="shared" si="29"/>
        <v>2</v>
      </c>
      <c r="S231" s="13">
        <f>HLOOKUP(C231,O$4:$Q231,A231,FALSE)</f>
        <v>7</v>
      </c>
    </row>
    <row r="232" spans="1:19" ht="17.25" customHeight="1">
      <c r="A232" s="19">
        <v>228</v>
      </c>
      <c r="B232" s="4">
        <v>36</v>
      </c>
      <c r="C232" s="21">
        <f t="shared" si="25"/>
        <v>2</v>
      </c>
      <c r="D232" s="20" t="str">
        <f t="shared" si="31"/>
        <v>-</v>
      </c>
      <c r="E232" s="2" t="s">
        <v>8</v>
      </c>
      <c r="G232" s="11">
        <f t="shared" si="32"/>
        <v>-2</v>
      </c>
      <c r="H232" s="10">
        <f t="shared" si="30"/>
        <v>-39</v>
      </c>
      <c r="O232" s="16">
        <f t="shared" si="26"/>
        <v>2</v>
      </c>
      <c r="P232" s="16">
        <f t="shared" si="27"/>
        <v>0</v>
      </c>
      <c r="Q232" s="22">
        <f t="shared" si="28"/>
        <v>1</v>
      </c>
      <c r="R232" s="9">
        <f t="shared" si="29"/>
        <v>2</v>
      </c>
      <c r="S232" s="13">
        <f>HLOOKUP(C232,O$4:$Q232,A232,FALSE)</f>
        <v>2</v>
      </c>
    </row>
    <row r="233" spans="1:19" ht="17.25" customHeight="1">
      <c r="A233" s="19">
        <v>229</v>
      </c>
      <c r="B233" s="5">
        <v>2</v>
      </c>
      <c r="C233" s="21">
        <f t="shared" si="25"/>
        <v>2</v>
      </c>
      <c r="D233" s="20" t="str">
        <f t="shared" si="31"/>
        <v>+</v>
      </c>
      <c r="E233" s="2" t="s">
        <v>4</v>
      </c>
      <c r="G233" s="11">
        <f t="shared" si="32"/>
        <v>1</v>
      </c>
      <c r="H233" s="10">
        <f t="shared" si="30"/>
        <v>-38</v>
      </c>
      <c r="O233" s="16">
        <f t="shared" si="26"/>
        <v>3</v>
      </c>
      <c r="P233" s="16">
        <f t="shared" si="27"/>
        <v>0</v>
      </c>
      <c r="Q233" s="22">
        <f t="shared" si="28"/>
        <v>2</v>
      </c>
      <c r="R233" s="9">
        <f t="shared" si="29"/>
        <v>3</v>
      </c>
      <c r="S233" s="13">
        <f>HLOOKUP(C233,O$4:$Q233,A233,FALSE)</f>
        <v>0</v>
      </c>
    </row>
    <row r="234" spans="1:19" ht="17.25" customHeight="1">
      <c r="A234" s="19">
        <v>230</v>
      </c>
      <c r="B234" s="4">
        <v>1</v>
      </c>
      <c r="C234" s="21">
        <f t="shared" si="25"/>
        <v>1</v>
      </c>
      <c r="D234" s="20" t="str">
        <f t="shared" si="31"/>
        <v>-</v>
      </c>
      <c r="E234" s="2" t="s">
        <v>4</v>
      </c>
      <c r="G234" s="11">
        <f t="shared" si="32"/>
        <v>1</v>
      </c>
      <c r="H234" s="10">
        <f t="shared" si="30"/>
        <v>-37</v>
      </c>
      <c r="O234" s="16">
        <f t="shared" si="26"/>
        <v>0</v>
      </c>
      <c r="P234" s="16">
        <f t="shared" si="27"/>
        <v>1</v>
      </c>
      <c r="Q234" s="22">
        <f t="shared" si="28"/>
        <v>3</v>
      </c>
      <c r="R234" s="9">
        <f t="shared" si="29"/>
        <v>3</v>
      </c>
      <c r="S234" s="13">
        <f>HLOOKUP(C234,O$4:$Q234,A234,FALSE)</f>
        <v>3</v>
      </c>
    </row>
    <row r="235" spans="1:19" ht="17.25" customHeight="1">
      <c r="A235" s="19">
        <v>231</v>
      </c>
      <c r="B235" s="5">
        <v>11</v>
      </c>
      <c r="C235" s="21">
        <f t="shared" si="25"/>
        <v>2</v>
      </c>
      <c r="D235" s="20" t="str">
        <f t="shared" si="31"/>
        <v>+</v>
      </c>
      <c r="E235" s="2" t="s">
        <v>4</v>
      </c>
      <c r="G235" s="11">
        <f t="shared" si="32"/>
        <v>1</v>
      </c>
      <c r="H235" s="10">
        <f t="shared" si="30"/>
        <v>-36</v>
      </c>
      <c r="O235" s="16">
        <f t="shared" si="26"/>
        <v>1</v>
      </c>
      <c r="P235" s="16">
        <f t="shared" si="27"/>
        <v>0</v>
      </c>
      <c r="Q235" s="22">
        <f t="shared" si="28"/>
        <v>4</v>
      </c>
      <c r="R235" s="9">
        <f t="shared" si="29"/>
        <v>4</v>
      </c>
      <c r="S235" s="13">
        <f>HLOOKUP(C235,O$4:$Q235,A235,FALSE)</f>
        <v>1</v>
      </c>
    </row>
    <row r="236" spans="1:19" ht="17.25" customHeight="1">
      <c r="A236" s="19">
        <v>232</v>
      </c>
      <c r="B236" s="4">
        <v>16</v>
      </c>
      <c r="C236" s="21">
        <f t="shared" si="25"/>
        <v>2</v>
      </c>
      <c r="D236" s="20" t="str">
        <f t="shared" si="31"/>
        <v>+</v>
      </c>
      <c r="E236" s="2" t="s">
        <v>4</v>
      </c>
      <c r="G236" s="11">
        <f t="shared" si="32"/>
        <v>1</v>
      </c>
      <c r="H236" s="10">
        <f t="shared" si="30"/>
        <v>-35</v>
      </c>
      <c r="O236" s="16">
        <f t="shared" si="26"/>
        <v>2</v>
      </c>
      <c r="P236" s="16">
        <f t="shared" si="27"/>
        <v>0</v>
      </c>
      <c r="Q236" s="22">
        <f t="shared" si="28"/>
        <v>5</v>
      </c>
      <c r="R236" s="9">
        <f t="shared" si="29"/>
        <v>5</v>
      </c>
      <c r="S236" s="13">
        <f>HLOOKUP(C236,O$4:$Q236,A236,FALSE)</f>
        <v>0</v>
      </c>
    </row>
    <row r="237" spans="1:19" ht="17.25" customHeight="1">
      <c r="A237" s="19">
        <v>233</v>
      </c>
      <c r="B237" s="4">
        <v>32</v>
      </c>
      <c r="C237" s="21">
        <f t="shared" si="25"/>
        <v>1</v>
      </c>
      <c r="D237" s="20" t="str">
        <f t="shared" si="31"/>
        <v>+</v>
      </c>
      <c r="E237" s="2" t="s">
        <v>8</v>
      </c>
      <c r="G237" s="11">
        <f t="shared" si="32"/>
        <v>-2</v>
      </c>
      <c r="H237" s="10">
        <f t="shared" si="30"/>
        <v>-37</v>
      </c>
      <c r="O237" s="16">
        <f t="shared" si="26"/>
        <v>0</v>
      </c>
      <c r="P237" s="16">
        <f t="shared" si="27"/>
        <v>1</v>
      </c>
      <c r="Q237" s="22">
        <f t="shared" si="28"/>
        <v>6</v>
      </c>
      <c r="R237" s="9">
        <f t="shared" si="29"/>
        <v>6</v>
      </c>
      <c r="S237" s="13">
        <f>HLOOKUP(C237,O$4:$Q237,A237,FALSE)</f>
        <v>2</v>
      </c>
    </row>
    <row r="238" spans="1:19" ht="17.25" customHeight="1">
      <c r="A238" s="19">
        <v>234</v>
      </c>
      <c r="B238" s="4">
        <v>3</v>
      </c>
      <c r="C238" s="21">
        <f t="shared" si="25"/>
        <v>3</v>
      </c>
      <c r="D238" s="20" t="str">
        <f t="shared" si="31"/>
        <v>-</v>
      </c>
      <c r="E238" s="2" t="s">
        <v>8</v>
      </c>
      <c r="G238" s="11">
        <f t="shared" si="32"/>
        <v>-2</v>
      </c>
      <c r="H238" s="10">
        <f t="shared" si="30"/>
        <v>-39</v>
      </c>
      <c r="O238" s="16">
        <f t="shared" si="26"/>
        <v>1</v>
      </c>
      <c r="P238" s="16">
        <f t="shared" si="27"/>
        <v>2</v>
      </c>
      <c r="Q238" s="22">
        <f t="shared" si="28"/>
        <v>0</v>
      </c>
      <c r="R238" s="9">
        <f t="shared" si="29"/>
        <v>2</v>
      </c>
      <c r="S238" s="13">
        <f>HLOOKUP(C238,O$4:$Q238,A238,FALSE)</f>
        <v>6</v>
      </c>
    </row>
    <row r="239" spans="1:19" ht="17.25" customHeight="1">
      <c r="A239" s="19">
        <v>235</v>
      </c>
      <c r="B239" s="5">
        <v>33</v>
      </c>
      <c r="C239" s="21">
        <f t="shared" si="25"/>
        <v>2</v>
      </c>
      <c r="D239" s="20" t="str">
        <f t="shared" si="31"/>
        <v>-</v>
      </c>
      <c r="E239" s="2" t="s">
        <v>8</v>
      </c>
      <c r="G239" s="11">
        <f t="shared" si="32"/>
        <v>-2</v>
      </c>
      <c r="H239" s="10">
        <f t="shared" si="30"/>
        <v>-41</v>
      </c>
      <c r="O239" s="16">
        <f t="shared" si="26"/>
        <v>2</v>
      </c>
      <c r="P239" s="16">
        <f t="shared" si="27"/>
        <v>0</v>
      </c>
      <c r="Q239" s="22">
        <f t="shared" si="28"/>
        <v>1</v>
      </c>
      <c r="R239" s="9">
        <f t="shared" si="29"/>
        <v>2</v>
      </c>
      <c r="S239" s="13">
        <f>HLOOKUP(C239,O$4:$Q239,A239,FALSE)</f>
        <v>2</v>
      </c>
    </row>
    <row r="240" spans="1:19" ht="17.25" customHeight="1">
      <c r="A240" s="19">
        <v>236</v>
      </c>
      <c r="B240" s="4">
        <v>1</v>
      </c>
      <c r="C240" s="21">
        <f t="shared" si="25"/>
        <v>1</v>
      </c>
      <c r="D240" s="20" t="str">
        <f t="shared" si="31"/>
        <v>-</v>
      </c>
      <c r="E240" s="2" t="s">
        <v>4</v>
      </c>
      <c r="G240" s="11">
        <f t="shared" si="32"/>
        <v>1</v>
      </c>
      <c r="H240" s="10">
        <f t="shared" si="30"/>
        <v>-40</v>
      </c>
      <c r="O240" s="16">
        <f t="shared" si="26"/>
        <v>0</v>
      </c>
      <c r="P240" s="16">
        <f t="shared" si="27"/>
        <v>1</v>
      </c>
      <c r="Q240" s="22">
        <f t="shared" si="28"/>
        <v>2</v>
      </c>
      <c r="R240" s="9">
        <f t="shared" si="29"/>
        <v>2</v>
      </c>
      <c r="S240" s="13">
        <f>HLOOKUP(C240,O$4:$Q240,A240,FALSE)</f>
        <v>2</v>
      </c>
    </row>
    <row r="241" spans="1:19" ht="17.25" customHeight="1">
      <c r="A241" s="19">
        <v>237</v>
      </c>
      <c r="B241" s="5">
        <v>24</v>
      </c>
      <c r="C241" s="21">
        <f t="shared" si="25"/>
        <v>1</v>
      </c>
      <c r="D241" s="20" t="str">
        <f t="shared" si="31"/>
        <v>+</v>
      </c>
      <c r="E241" s="2" t="s">
        <v>4</v>
      </c>
      <c r="G241" s="11">
        <f t="shared" si="32"/>
        <v>1</v>
      </c>
      <c r="H241" s="10">
        <f t="shared" si="30"/>
        <v>-39</v>
      </c>
      <c r="O241" s="16">
        <f t="shared" si="26"/>
        <v>0</v>
      </c>
      <c r="P241" s="16">
        <f t="shared" si="27"/>
        <v>2</v>
      </c>
      <c r="Q241" s="22">
        <f t="shared" si="28"/>
        <v>3</v>
      </c>
      <c r="R241" s="9">
        <f t="shared" si="29"/>
        <v>3</v>
      </c>
      <c r="S241" s="13">
        <f>HLOOKUP(C241,O$4:$Q241,A241,FALSE)</f>
        <v>0</v>
      </c>
    </row>
    <row r="242" spans="1:19" ht="17.25" customHeight="1">
      <c r="A242" s="19">
        <v>238</v>
      </c>
      <c r="B242" s="5">
        <v>33</v>
      </c>
      <c r="C242" s="21">
        <f t="shared" si="25"/>
        <v>2</v>
      </c>
      <c r="D242" s="20" t="str">
        <f t="shared" si="31"/>
        <v>+</v>
      </c>
      <c r="E242" s="2" t="s">
        <v>4</v>
      </c>
      <c r="G242" s="11">
        <f t="shared" si="32"/>
        <v>1</v>
      </c>
      <c r="H242" s="10">
        <f t="shared" si="30"/>
        <v>-38</v>
      </c>
      <c r="O242" s="16">
        <f t="shared" si="26"/>
        <v>1</v>
      </c>
      <c r="P242" s="16">
        <f t="shared" si="27"/>
        <v>0</v>
      </c>
      <c r="Q242" s="22">
        <f t="shared" si="28"/>
        <v>4</v>
      </c>
      <c r="R242" s="9">
        <f t="shared" si="29"/>
        <v>4</v>
      </c>
      <c r="S242" s="13">
        <f>HLOOKUP(C242,O$4:$Q242,A242,FALSE)</f>
        <v>2</v>
      </c>
    </row>
    <row r="243" spans="1:19" ht="17.25" customHeight="1">
      <c r="A243" s="19">
        <v>239</v>
      </c>
      <c r="B243" s="5">
        <v>17</v>
      </c>
      <c r="C243" s="21">
        <f t="shared" si="25"/>
        <v>3</v>
      </c>
      <c r="D243" s="20" t="str">
        <f t="shared" si="31"/>
        <v>-</v>
      </c>
      <c r="E243" s="2" t="s">
        <v>8</v>
      </c>
      <c r="G243" s="11">
        <f t="shared" si="32"/>
        <v>-2</v>
      </c>
      <c r="H243" s="10">
        <f t="shared" si="30"/>
        <v>-40</v>
      </c>
      <c r="O243" s="16">
        <f t="shared" si="26"/>
        <v>2</v>
      </c>
      <c r="P243" s="16">
        <f t="shared" si="27"/>
        <v>1</v>
      </c>
      <c r="Q243" s="22">
        <f t="shared" si="28"/>
        <v>0</v>
      </c>
      <c r="R243" s="9">
        <f t="shared" si="29"/>
        <v>2</v>
      </c>
      <c r="S243" s="13">
        <f>HLOOKUP(C243,O$4:$Q243,A243,FALSE)</f>
        <v>4</v>
      </c>
    </row>
    <row r="244" spans="1:19" ht="17.25" customHeight="1">
      <c r="A244" s="19">
        <v>240</v>
      </c>
      <c r="B244" s="5">
        <v>2</v>
      </c>
      <c r="C244" s="21">
        <f t="shared" si="25"/>
        <v>2</v>
      </c>
      <c r="D244" s="20" t="str">
        <f t="shared" si="31"/>
        <v>+</v>
      </c>
      <c r="E244" s="2" t="s">
        <v>8</v>
      </c>
      <c r="G244" s="11">
        <f t="shared" si="32"/>
        <v>-2</v>
      </c>
      <c r="H244" s="10">
        <f t="shared" si="30"/>
        <v>-42</v>
      </c>
      <c r="O244" s="16">
        <f t="shared" si="26"/>
        <v>3</v>
      </c>
      <c r="P244" s="16">
        <f t="shared" si="27"/>
        <v>0</v>
      </c>
      <c r="Q244" s="22">
        <f t="shared" si="28"/>
        <v>1</v>
      </c>
      <c r="R244" s="9">
        <f t="shared" si="29"/>
        <v>3</v>
      </c>
      <c r="S244" s="13">
        <f>HLOOKUP(C244,O$4:$Q244,A244,FALSE)</f>
        <v>1</v>
      </c>
    </row>
    <row r="245" spans="1:19" ht="17.25" customHeight="1">
      <c r="A245" s="19">
        <v>241</v>
      </c>
      <c r="B245" s="4">
        <v>12</v>
      </c>
      <c r="C245" s="21">
        <f t="shared" si="25"/>
        <v>3</v>
      </c>
      <c r="D245" s="20" t="str">
        <f t="shared" si="31"/>
        <v>+</v>
      </c>
      <c r="E245" s="2" t="s">
        <v>4</v>
      </c>
      <c r="G245" s="11">
        <f t="shared" si="32"/>
        <v>1</v>
      </c>
      <c r="H245" s="10">
        <f t="shared" si="30"/>
        <v>-41</v>
      </c>
      <c r="O245" s="16">
        <f t="shared" si="26"/>
        <v>4</v>
      </c>
      <c r="P245" s="16">
        <f t="shared" si="27"/>
        <v>1</v>
      </c>
      <c r="Q245" s="22">
        <f t="shared" si="28"/>
        <v>0</v>
      </c>
      <c r="R245" s="9">
        <f t="shared" si="29"/>
        <v>4</v>
      </c>
      <c r="S245" s="13">
        <f>HLOOKUP(C245,O$4:$Q245,A245,FALSE)</f>
        <v>1</v>
      </c>
    </row>
    <row r="246" spans="1:19" ht="17.25" customHeight="1">
      <c r="A246" s="19">
        <v>242</v>
      </c>
      <c r="B246" s="5">
        <v>10</v>
      </c>
      <c r="C246" s="21">
        <f t="shared" si="25"/>
        <v>1</v>
      </c>
      <c r="D246" s="20" t="str">
        <f t="shared" si="31"/>
        <v>-</v>
      </c>
      <c r="E246" s="2" t="s">
        <v>8</v>
      </c>
      <c r="G246" s="11">
        <f t="shared" si="32"/>
        <v>-2</v>
      </c>
      <c r="H246" s="10">
        <f t="shared" si="30"/>
        <v>-43</v>
      </c>
      <c r="O246" s="16">
        <f t="shared" si="26"/>
        <v>0</v>
      </c>
      <c r="P246" s="16">
        <f t="shared" si="27"/>
        <v>2</v>
      </c>
      <c r="Q246" s="22">
        <f t="shared" si="28"/>
        <v>1</v>
      </c>
      <c r="R246" s="9">
        <f t="shared" si="29"/>
        <v>2</v>
      </c>
      <c r="S246" s="13">
        <f>HLOOKUP(C246,O$4:$Q246,A246,FALSE)</f>
        <v>4</v>
      </c>
    </row>
    <row r="247" spans="1:19" ht="17.25" customHeight="1">
      <c r="A247" s="19">
        <v>243</v>
      </c>
      <c r="B247" s="5">
        <v>22</v>
      </c>
      <c r="C247" s="21">
        <f t="shared" si="25"/>
        <v>2</v>
      </c>
      <c r="D247" s="20" t="str">
        <f t="shared" si="31"/>
        <v>-</v>
      </c>
      <c r="E247" s="2" t="s">
        <v>8</v>
      </c>
      <c r="G247" s="11">
        <f t="shared" si="32"/>
        <v>-2</v>
      </c>
      <c r="H247" s="10">
        <f t="shared" si="30"/>
        <v>-45</v>
      </c>
      <c r="O247" s="16">
        <f t="shared" si="26"/>
        <v>1</v>
      </c>
      <c r="P247" s="16">
        <f t="shared" si="27"/>
        <v>0</v>
      </c>
      <c r="Q247" s="22">
        <f t="shared" si="28"/>
        <v>2</v>
      </c>
      <c r="R247" s="9">
        <f t="shared" si="29"/>
        <v>2</v>
      </c>
      <c r="S247" s="13">
        <f>HLOOKUP(C247,O$4:$Q247,A247,FALSE)</f>
        <v>2</v>
      </c>
    </row>
    <row r="248" spans="1:19" ht="17.25" customHeight="1">
      <c r="A248" s="19">
        <v>244</v>
      </c>
      <c r="B248" s="4">
        <v>30</v>
      </c>
      <c r="C248" s="21">
        <f t="shared" si="25"/>
        <v>2</v>
      </c>
      <c r="D248" s="20" t="str">
        <f t="shared" si="31"/>
        <v>+</v>
      </c>
      <c r="E248" s="2" t="s">
        <v>8</v>
      </c>
      <c r="G248" s="11">
        <f t="shared" si="32"/>
        <v>-2</v>
      </c>
      <c r="H248" s="10">
        <f t="shared" si="30"/>
        <v>-47</v>
      </c>
      <c r="O248" s="16">
        <f t="shared" si="26"/>
        <v>2</v>
      </c>
      <c r="P248" s="16">
        <f t="shared" si="27"/>
        <v>0</v>
      </c>
      <c r="Q248" s="22">
        <f t="shared" si="28"/>
        <v>3</v>
      </c>
      <c r="R248" s="9">
        <f t="shared" si="29"/>
        <v>3</v>
      </c>
      <c r="S248" s="13">
        <f>HLOOKUP(C248,O$4:$Q248,A248,FALSE)</f>
        <v>0</v>
      </c>
    </row>
    <row r="249" spans="1:19" ht="17.25" customHeight="1">
      <c r="A249" s="19">
        <v>245</v>
      </c>
      <c r="B249" s="5">
        <v>15</v>
      </c>
      <c r="C249" s="21">
        <f t="shared" si="25"/>
        <v>1</v>
      </c>
      <c r="D249" s="20" t="str">
        <f t="shared" si="31"/>
        <v>+</v>
      </c>
      <c r="E249" s="2" t="s">
        <v>8</v>
      </c>
      <c r="G249" s="11">
        <f t="shared" si="32"/>
        <v>-2</v>
      </c>
      <c r="H249" s="10">
        <f t="shared" si="30"/>
        <v>-49</v>
      </c>
      <c r="O249" s="16">
        <f t="shared" si="26"/>
        <v>0</v>
      </c>
      <c r="P249" s="16">
        <f t="shared" si="27"/>
        <v>1</v>
      </c>
      <c r="Q249" s="22">
        <f t="shared" si="28"/>
        <v>4</v>
      </c>
      <c r="R249" s="9">
        <f t="shared" si="29"/>
        <v>4</v>
      </c>
      <c r="S249" s="13">
        <f>HLOOKUP(C249,O$4:$Q249,A249,FALSE)</f>
        <v>2</v>
      </c>
    </row>
    <row r="250" spans="1:19" ht="17.25" customHeight="1">
      <c r="A250" s="19">
        <v>246</v>
      </c>
      <c r="B250" s="4">
        <v>7</v>
      </c>
      <c r="C250" s="21">
        <f t="shared" si="25"/>
        <v>1</v>
      </c>
      <c r="D250" s="20" t="str">
        <f t="shared" si="31"/>
        <v>+</v>
      </c>
      <c r="E250" s="2" t="s">
        <v>8</v>
      </c>
      <c r="G250" s="11">
        <f t="shared" si="32"/>
        <v>-2</v>
      </c>
      <c r="H250" s="10">
        <f t="shared" si="30"/>
        <v>-51</v>
      </c>
      <c r="O250" s="16">
        <f t="shared" si="26"/>
        <v>0</v>
      </c>
      <c r="P250" s="16">
        <f t="shared" si="27"/>
        <v>2</v>
      </c>
      <c r="Q250" s="22">
        <f t="shared" si="28"/>
        <v>5</v>
      </c>
      <c r="R250" s="9">
        <f t="shared" si="29"/>
        <v>5</v>
      </c>
      <c r="S250" s="13">
        <f>HLOOKUP(C250,O$4:$Q250,A250,FALSE)</f>
        <v>0</v>
      </c>
    </row>
    <row r="251" spans="1:19" ht="17.25" customHeight="1">
      <c r="A251" s="19">
        <v>247</v>
      </c>
      <c r="B251" s="5">
        <v>13</v>
      </c>
      <c r="C251" s="21">
        <f t="shared" si="25"/>
        <v>2</v>
      </c>
      <c r="D251" s="20" t="str">
        <f t="shared" si="31"/>
        <v>+</v>
      </c>
      <c r="E251" s="2" t="s">
        <v>4</v>
      </c>
      <c r="G251" s="11">
        <f t="shared" si="32"/>
        <v>1</v>
      </c>
      <c r="H251" s="10">
        <f t="shared" si="30"/>
        <v>-50</v>
      </c>
      <c r="O251" s="16">
        <f t="shared" si="26"/>
        <v>1</v>
      </c>
      <c r="P251" s="16">
        <f t="shared" si="27"/>
        <v>0</v>
      </c>
      <c r="Q251" s="22">
        <f t="shared" si="28"/>
        <v>6</v>
      </c>
      <c r="R251" s="9">
        <f t="shared" si="29"/>
        <v>6</v>
      </c>
      <c r="S251" s="13">
        <f>HLOOKUP(C251,O$4:$Q251,A251,FALSE)</f>
        <v>2</v>
      </c>
    </row>
    <row r="252" spans="1:19" ht="17.25" customHeight="1">
      <c r="A252" s="19">
        <v>248</v>
      </c>
      <c r="B252" s="5">
        <v>2</v>
      </c>
      <c r="C252" s="21">
        <f t="shared" si="25"/>
        <v>2</v>
      </c>
      <c r="D252" s="20" t="str">
        <f t="shared" si="31"/>
        <v>+</v>
      </c>
      <c r="E252" s="2" t="s">
        <v>8</v>
      </c>
      <c r="G252" s="11">
        <f t="shared" si="32"/>
        <v>-2</v>
      </c>
      <c r="H252" s="10">
        <f t="shared" si="30"/>
        <v>-52</v>
      </c>
      <c r="O252" s="16">
        <f t="shared" si="26"/>
        <v>2</v>
      </c>
      <c r="P252" s="16">
        <f t="shared" si="27"/>
        <v>0</v>
      </c>
      <c r="Q252" s="22">
        <f t="shared" si="28"/>
        <v>7</v>
      </c>
      <c r="R252" s="9">
        <f t="shared" si="29"/>
        <v>7</v>
      </c>
      <c r="S252" s="13">
        <f>HLOOKUP(C252,O$4:$Q252,A252,FALSE)</f>
        <v>0</v>
      </c>
    </row>
    <row r="253" spans="1:19" ht="17.25" customHeight="1">
      <c r="A253" s="19">
        <v>249</v>
      </c>
      <c r="B253" s="4">
        <v>32</v>
      </c>
      <c r="C253" s="21">
        <f t="shared" si="25"/>
        <v>1</v>
      </c>
      <c r="D253" s="20" t="str">
        <f t="shared" si="31"/>
        <v>+</v>
      </c>
      <c r="E253" s="2" t="s">
        <v>8</v>
      </c>
      <c r="G253" s="11">
        <f t="shared" si="32"/>
        <v>-2</v>
      </c>
      <c r="H253" s="10">
        <f t="shared" si="30"/>
        <v>-54</v>
      </c>
      <c r="O253" s="16">
        <f t="shared" si="26"/>
        <v>0</v>
      </c>
      <c r="P253" s="16">
        <f t="shared" si="27"/>
        <v>1</v>
      </c>
      <c r="Q253" s="22">
        <f t="shared" si="28"/>
        <v>8</v>
      </c>
      <c r="R253" s="9">
        <f t="shared" si="29"/>
        <v>8</v>
      </c>
      <c r="S253" s="13">
        <f>HLOOKUP(C253,O$4:$Q253,A253,FALSE)</f>
        <v>2</v>
      </c>
    </row>
    <row r="254" spans="1:19" ht="17.25" customHeight="1">
      <c r="A254" s="19">
        <v>250</v>
      </c>
      <c r="B254" s="4">
        <v>30</v>
      </c>
      <c r="C254" s="21">
        <f t="shared" si="25"/>
        <v>2</v>
      </c>
      <c r="D254" s="20" t="str">
        <f t="shared" si="31"/>
        <v>+</v>
      </c>
      <c r="E254" s="2" t="s">
        <v>4</v>
      </c>
      <c r="G254" s="11">
        <f t="shared" si="32"/>
        <v>1</v>
      </c>
      <c r="H254" s="10">
        <f t="shared" si="30"/>
        <v>-53</v>
      </c>
      <c r="O254" s="16">
        <f t="shared" si="26"/>
        <v>1</v>
      </c>
      <c r="P254" s="16">
        <f t="shared" si="27"/>
        <v>0</v>
      </c>
      <c r="Q254" s="22">
        <f t="shared" si="28"/>
        <v>9</v>
      </c>
      <c r="R254" s="9">
        <f t="shared" si="29"/>
        <v>9</v>
      </c>
      <c r="S254" s="13">
        <f>HLOOKUP(C254,O$4:$Q254,A254,FALSE)</f>
        <v>1</v>
      </c>
    </row>
    <row r="255" spans="1:19" ht="17.25" customHeight="1">
      <c r="A255" s="19">
        <v>251</v>
      </c>
      <c r="B255" s="5">
        <v>13</v>
      </c>
      <c r="C255" s="21">
        <f t="shared" si="25"/>
        <v>2</v>
      </c>
      <c r="D255" s="20" t="str">
        <f t="shared" si="31"/>
        <v>+</v>
      </c>
      <c r="E255" s="2" t="s">
        <v>8</v>
      </c>
      <c r="G255" s="11">
        <f t="shared" si="32"/>
        <v>-2</v>
      </c>
      <c r="H255" s="10">
        <f t="shared" si="30"/>
        <v>-55</v>
      </c>
      <c r="O255" s="16">
        <f t="shared" si="26"/>
        <v>2</v>
      </c>
      <c r="P255" s="16">
        <f t="shared" si="27"/>
        <v>0</v>
      </c>
      <c r="Q255" s="22">
        <f t="shared" si="28"/>
        <v>10</v>
      </c>
      <c r="R255" s="9">
        <f t="shared" si="29"/>
        <v>10</v>
      </c>
      <c r="S255" s="13">
        <f>HLOOKUP(C255,O$4:$Q255,A255,FALSE)</f>
        <v>0</v>
      </c>
    </row>
    <row r="256" spans="1:19" ht="17.25" customHeight="1">
      <c r="A256" s="19">
        <v>252</v>
      </c>
      <c r="B256" s="5">
        <v>33</v>
      </c>
      <c r="C256" s="21">
        <f t="shared" si="25"/>
        <v>2</v>
      </c>
      <c r="D256" s="20" t="str">
        <f t="shared" si="31"/>
        <v>+</v>
      </c>
      <c r="E256" s="2" t="s">
        <v>4</v>
      </c>
      <c r="G256" s="11">
        <f t="shared" si="32"/>
        <v>1</v>
      </c>
      <c r="H256" s="10">
        <f t="shared" si="30"/>
        <v>-54</v>
      </c>
      <c r="O256" s="16">
        <f t="shared" si="26"/>
        <v>3</v>
      </c>
      <c r="P256" s="16">
        <f t="shared" si="27"/>
        <v>0</v>
      </c>
      <c r="Q256" s="22">
        <f t="shared" si="28"/>
        <v>11</v>
      </c>
      <c r="R256" s="9">
        <f t="shared" si="29"/>
        <v>11</v>
      </c>
      <c r="S256" s="13">
        <f>HLOOKUP(C256,O$4:$Q256,A256,FALSE)</f>
        <v>0</v>
      </c>
    </row>
    <row r="257" spans="1:19" ht="17.25" customHeight="1">
      <c r="A257" s="19">
        <v>253</v>
      </c>
      <c r="B257" s="5">
        <v>29</v>
      </c>
      <c r="C257" s="21">
        <f t="shared" si="25"/>
        <v>1</v>
      </c>
      <c r="D257" s="20" t="str">
        <f t="shared" si="31"/>
        <v>+</v>
      </c>
      <c r="E257" s="2" t="s">
        <v>8</v>
      </c>
      <c r="G257" s="11">
        <f t="shared" si="32"/>
        <v>-2</v>
      </c>
      <c r="H257" s="10">
        <f t="shared" si="30"/>
        <v>-56</v>
      </c>
      <c r="O257" s="16">
        <f t="shared" si="26"/>
        <v>0</v>
      </c>
      <c r="P257" s="16">
        <f t="shared" si="27"/>
        <v>1</v>
      </c>
      <c r="Q257" s="22">
        <f t="shared" si="28"/>
        <v>12</v>
      </c>
      <c r="R257" s="9">
        <f t="shared" si="29"/>
        <v>12</v>
      </c>
      <c r="S257" s="13">
        <f>HLOOKUP(C257,O$4:$Q257,A257,FALSE)</f>
        <v>3</v>
      </c>
    </row>
    <row r="258" spans="1:19" ht="17.25" customHeight="1">
      <c r="A258" s="19">
        <v>254</v>
      </c>
      <c r="B258" s="5">
        <v>29</v>
      </c>
      <c r="C258" s="21">
        <f t="shared" ref="C258:C321" si="33">VLOOKUP(B258,$M$1:$N$36,2,FALSE)</f>
        <v>1</v>
      </c>
      <c r="D258" s="20" t="str">
        <f t="shared" si="31"/>
        <v>+</v>
      </c>
      <c r="E258" s="2" t="s">
        <v>4</v>
      </c>
      <c r="G258" s="11">
        <f t="shared" si="32"/>
        <v>1</v>
      </c>
      <c r="H258" s="10">
        <f t="shared" si="30"/>
        <v>-55</v>
      </c>
      <c r="O258" s="16">
        <f t="shared" si="26"/>
        <v>0</v>
      </c>
      <c r="P258" s="16">
        <f t="shared" si="27"/>
        <v>2</v>
      </c>
      <c r="Q258" s="22">
        <f t="shared" si="28"/>
        <v>13</v>
      </c>
      <c r="R258" s="9">
        <f t="shared" si="29"/>
        <v>13</v>
      </c>
      <c r="S258" s="13">
        <f>HLOOKUP(C258,O$4:$Q258,A258,FALSE)</f>
        <v>0</v>
      </c>
    </row>
    <row r="259" spans="1:19" ht="17.25" customHeight="1">
      <c r="A259" s="19">
        <v>255</v>
      </c>
      <c r="B259" s="5">
        <v>6</v>
      </c>
      <c r="C259" s="21">
        <f t="shared" si="33"/>
        <v>3</v>
      </c>
      <c r="D259" s="20" t="str">
        <f t="shared" si="31"/>
        <v>-</v>
      </c>
      <c r="E259" s="2" t="s">
        <v>8</v>
      </c>
      <c r="G259" s="11">
        <f t="shared" si="32"/>
        <v>-2</v>
      </c>
      <c r="H259" s="10">
        <f t="shared" si="30"/>
        <v>-57</v>
      </c>
      <c r="O259" s="16">
        <f t="shared" si="26"/>
        <v>1</v>
      </c>
      <c r="P259" s="16">
        <f t="shared" si="27"/>
        <v>3</v>
      </c>
      <c r="Q259" s="22">
        <f t="shared" si="28"/>
        <v>0</v>
      </c>
      <c r="R259" s="9">
        <f t="shared" si="29"/>
        <v>3</v>
      </c>
      <c r="S259" s="13">
        <f>HLOOKUP(C259,O$4:$Q259,A259,FALSE)</f>
        <v>13</v>
      </c>
    </row>
    <row r="260" spans="1:19" ht="17.25" customHeight="1">
      <c r="A260" s="19">
        <v>256</v>
      </c>
      <c r="B260" s="5">
        <v>20</v>
      </c>
      <c r="C260" s="21">
        <f t="shared" si="33"/>
        <v>3</v>
      </c>
      <c r="D260" s="20" t="str">
        <f t="shared" si="31"/>
        <v>+</v>
      </c>
      <c r="E260" s="2" t="s">
        <v>8</v>
      </c>
      <c r="G260" s="11">
        <f t="shared" si="32"/>
        <v>-2</v>
      </c>
      <c r="H260" s="10">
        <f t="shared" si="30"/>
        <v>-59</v>
      </c>
      <c r="O260" s="16">
        <f t="shared" si="26"/>
        <v>2</v>
      </c>
      <c r="P260" s="16">
        <f t="shared" si="27"/>
        <v>4</v>
      </c>
      <c r="Q260" s="22">
        <f t="shared" si="28"/>
        <v>0</v>
      </c>
      <c r="R260" s="9">
        <f t="shared" si="29"/>
        <v>4</v>
      </c>
      <c r="S260" s="13">
        <f>HLOOKUP(C260,O$4:$Q260,A260,FALSE)</f>
        <v>0</v>
      </c>
    </row>
    <row r="261" spans="1:19" ht="17.25" customHeight="1">
      <c r="A261" s="19">
        <v>257</v>
      </c>
      <c r="B261" s="4">
        <v>32</v>
      </c>
      <c r="C261" s="21">
        <f t="shared" si="33"/>
        <v>1</v>
      </c>
      <c r="D261" s="20" t="str">
        <f t="shared" si="31"/>
        <v>+</v>
      </c>
      <c r="E261" s="2" t="s">
        <v>4</v>
      </c>
      <c r="G261" s="11">
        <f t="shared" si="32"/>
        <v>1</v>
      </c>
      <c r="H261" s="10">
        <f t="shared" si="30"/>
        <v>-58</v>
      </c>
      <c r="O261" s="16">
        <f t="shared" si="26"/>
        <v>0</v>
      </c>
      <c r="P261" s="16">
        <f t="shared" si="27"/>
        <v>5</v>
      </c>
      <c r="Q261" s="22">
        <f t="shared" si="28"/>
        <v>1</v>
      </c>
      <c r="R261" s="9">
        <f t="shared" si="29"/>
        <v>5</v>
      </c>
      <c r="S261" s="13">
        <f>HLOOKUP(C261,O$4:$Q261,A261,FALSE)</f>
        <v>2</v>
      </c>
    </row>
    <row r="262" spans="1:19" ht="17.25" customHeight="1">
      <c r="A262" s="19">
        <v>258</v>
      </c>
      <c r="B262" s="5">
        <v>35</v>
      </c>
      <c r="C262" s="21">
        <f t="shared" si="33"/>
        <v>1</v>
      </c>
      <c r="D262" s="20" t="str">
        <f t="shared" si="31"/>
        <v>+</v>
      </c>
      <c r="E262" s="2" t="s">
        <v>8</v>
      </c>
      <c r="G262" s="11">
        <f t="shared" si="32"/>
        <v>-2</v>
      </c>
      <c r="H262" s="10">
        <f t="shared" si="30"/>
        <v>-60</v>
      </c>
      <c r="O262" s="16">
        <f t="shared" ref="O262:O325" si="34">IF($C262=1,0,O261+1)</f>
        <v>0</v>
      </c>
      <c r="P262" s="16">
        <f t="shared" ref="P262:P325" si="35">IF($C262=2,0,P261+1)</f>
        <v>6</v>
      </c>
      <c r="Q262" s="22">
        <f t="shared" ref="Q262:Q325" si="36">IF($C262=3,0,Q261+1)</f>
        <v>2</v>
      </c>
      <c r="R262" s="9">
        <f t="shared" ref="R262:R325" si="37">MAX(O262:Q262)</f>
        <v>6</v>
      </c>
      <c r="S262" s="13">
        <f>HLOOKUP(C262,O$4:$Q262,A262,FALSE)</f>
        <v>0</v>
      </c>
    </row>
    <row r="263" spans="1:19" ht="17.25" customHeight="1">
      <c r="A263" s="19">
        <v>259</v>
      </c>
      <c r="B263" s="4">
        <v>34</v>
      </c>
      <c r="C263" s="21">
        <f t="shared" si="33"/>
        <v>3</v>
      </c>
      <c r="D263" s="20" t="str">
        <f t="shared" si="31"/>
        <v>+</v>
      </c>
      <c r="E263" s="2" t="s">
        <v>4</v>
      </c>
      <c r="G263" s="11">
        <f t="shared" si="32"/>
        <v>1</v>
      </c>
      <c r="H263" s="10">
        <f t="shared" ref="H263:H326" si="38">H262+G263</f>
        <v>-59</v>
      </c>
      <c r="O263" s="16">
        <f t="shared" si="34"/>
        <v>1</v>
      </c>
      <c r="P263" s="16">
        <f t="shared" si="35"/>
        <v>7</v>
      </c>
      <c r="Q263" s="22">
        <f t="shared" si="36"/>
        <v>0</v>
      </c>
      <c r="R263" s="9">
        <f t="shared" si="37"/>
        <v>7</v>
      </c>
      <c r="S263" s="13">
        <f>HLOOKUP(C263,O$4:$Q263,A263,FALSE)</f>
        <v>2</v>
      </c>
    </row>
    <row r="264" spans="1:19" ht="17.25" customHeight="1">
      <c r="A264" s="19">
        <v>260</v>
      </c>
      <c r="B264" s="4">
        <v>7</v>
      </c>
      <c r="C264" s="21">
        <f t="shared" si="33"/>
        <v>1</v>
      </c>
      <c r="D264" s="20" t="str">
        <f t="shared" ref="D264:D327" si="39">IF(OR(S264=LARGE(O263:Q263,1)),"-","+")</f>
        <v>+</v>
      </c>
      <c r="E264" s="2" t="s">
        <v>8</v>
      </c>
      <c r="G264" s="11">
        <f t="shared" si="32"/>
        <v>-2</v>
      </c>
      <c r="H264" s="10">
        <f t="shared" si="38"/>
        <v>-61</v>
      </c>
      <c r="O264" s="16">
        <f t="shared" si="34"/>
        <v>0</v>
      </c>
      <c r="P264" s="16">
        <f t="shared" si="35"/>
        <v>8</v>
      </c>
      <c r="Q264" s="22">
        <f t="shared" si="36"/>
        <v>1</v>
      </c>
      <c r="R264" s="9">
        <f t="shared" si="37"/>
        <v>8</v>
      </c>
      <c r="S264" s="13">
        <f>HLOOKUP(C264,O$4:$Q264,A264,FALSE)</f>
        <v>1</v>
      </c>
    </row>
    <row r="265" spans="1:19" ht="17.25" customHeight="1">
      <c r="A265" s="19">
        <v>261</v>
      </c>
      <c r="B265" s="5">
        <v>8</v>
      </c>
      <c r="C265" s="21">
        <f t="shared" si="33"/>
        <v>2</v>
      </c>
      <c r="D265" s="20" t="str">
        <f t="shared" si="39"/>
        <v>-</v>
      </c>
      <c r="E265" s="2" t="s">
        <v>8</v>
      </c>
      <c r="G265" s="11">
        <f t="shared" si="32"/>
        <v>-2</v>
      </c>
      <c r="H265" s="10">
        <f t="shared" si="38"/>
        <v>-63</v>
      </c>
      <c r="O265" s="16">
        <f t="shared" si="34"/>
        <v>1</v>
      </c>
      <c r="P265" s="16">
        <f t="shared" si="35"/>
        <v>0</v>
      </c>
      <c r="Q265" s="22">
        <f t="shared" si="36"/>
        <v>2</v>
      </c>
      <c r="R265" s="9">
        <f t="shared" si="37"/>
        <v>2</v>
      </c>
      <c r="S265" s="13">
        <f>HLOOKUP(C265,O$4:$Q265,A265,FALSE)</f>
        <v>8</v>
      </c>
    </row>
    <row r="266" spans="1:19" ht="17.25" customHeight="1">
      <c r="A266" s="19">
        <v>262</v>
      </c>
      <c r="B266" s="5">
        <v>29</v>
      </c>
      <c r="C266" s="21">
        <f t="shared" si="33"/>
        <v>1</v>
      </c>
      <c r="D266" s="20" t="str">
        <f t="shared" si="39"/>
        <v>+</v>
      </c>
      <c r="E266" s="2" t="s">
        <v>4</v>
      </c>
      <c r="G266" s="11">
        <f t="shared" si="32"/>
        <v>1</v>
      </c>
      <c r="H266" s="10">
        <f t="shared" si="38"/>
        <v>-62</v>
      </c>
      <c r="O266" s="16">
        <f t="shared" si="34"/>
        <v>0</v>
      </c>
      <c r="P266" s="16">
        <f t="shared" si="35"/>
        <v>1</v>
      </c>
      <c r="Q266" s="22">
        <f t="shared" si="36"/>
        <v>3</v>
      </c>
      <c r="R266" s="9">
        <f t="shared" si="37"/>
        <v>3</v>
      </c>
      <c r="S266" s="13">
        <f>HLOOKUP(C266,O$4:$Q266,A266,FALSE)</f>
        <v>1</v>
      </c>
    </row>
    <row r="267" spans="1:19" ht="17.25" customHeight="1">
      <c r="A267" s="19">
        <v>263</v>
      </c>
      <c r="B267" s="4">
        <v>7</v>
      </c>
      <c r="C267" s="21">
        <f t="shared" si="33"/>
        <v>1</v>
      </c>
      <c r="D267" s="20" t="str">
        <f t="shared" si="39"/>
        <v>+</v>
      </c>
      <c r="E267" s="2" t="s">
        <v>8</v>
      </c>
      <c r="G267" s="11">
        <f t="shared" si="32"/>
        <v>-2</v>
      </c>
      <c r="H267" s="10">
        <f t="shared" si="38"/>
        <v>-64</v>
      </c>
      <c r="O267" s="16">
        <f t="shared" si="34"/>
        <v>0</v>
      </c>
      <c r="P267" s="16">
        <f t="shared" si="35"/>
        <v>2</v>
      </c>
      <c r="Q267" s="22">
        <f t="shared" si="36"/>
        <v>4</v>
      </c>
      <c r="R267" s="9">
        <f t="shared" si="37"/>
        <v>4</v>
      </c>
      <c r="S267" s="13">
        <f>HLOOKUP(C267,O$4:$Q267,A267,FALSE)</f>
        <v>0</v>
      </c>
    </row>
    <row r="268" spans="1:19" ht="17.25" customHeight="1">
      <c r="A268" s="19">
        <v>264</v>
      </c>
      <c r="B268" s="4">
        <v>3</v>
      </c>
      <c r="C268" s="21">
        <f t="shared" si="33"/>
        <v>3</v>
      </c>
      <c r="D268" s="20" t="str">
        <f t="shared" si="39"/>
        <v>-</v>
      </c>
      <c r="E268" s="2" t="s">
        <v>4</v>
      </c>
      <c r="G268" s="11">
        <f t="shared" si="32"/>
        <v>1</v>
      </c>
      <c r="H268" s="10">
        <f t="shared" si="38"/>
        <v>-63</v>
      </c>
      <c r="O268" s="16">
        <f t="shared" si="34"/>
        <v>1</v>
      </c>
      <c r="P268" s="16">
        <f t="shared" si="35"/>
        <v>3</v>
      </c>
      <c r="Q268" s="22">
        <f t="shared" si="36"/>
        <v>0</v>
      </c>
      <c r="R268" s="9">
        <f t="shared" si="37"/>
        <v>3</v>
      </c>
      <c r="S268" s="13">
        <f>HLOOKUP(C268,O$4:$Q268,A268,FALSE)</f>
        <v>4</v>
      </c>
    </row>
    <row r="269" spans="1:19" ht="17.25" customHeight="1">
      <c r="A269" s="19">
        <v>265</v>
      </c>
      <c r="B269" s="5">
        <v>22</v>
      </c>
      <c r="C269" s="21">
        <f t="shared" si="33"/>
        <v>2</v>
      </c>
      <c r="D269" s="20" t="str">
        <f t="shared" si="39"/>
        <v>-</v>
      </c>
      <c r="E269" s="2" t="s">
        <v>4</v>
      </c>
      <c r="G269" s="11">
        <f t="shared" si="32"/>
        <v>1</v>
      </c>
      <c r="H269" s="10">
        <f t="shared" si="38"/>
        <v>-62</v>
      </c>
      <c r="O269" s="16">
        <f t="shared" si="34"/>
        <v>2</v>
      </c>
      <c r="P269" s="16">
        <f t="shared" si="35"/>
        <v>0</v>
      </c>
      <c r="Q269" s="22">
        <f t="shared" si="36"/>
        <v>1</v>
      </c>
      <c r="R269" s="9">
        <f t="shared" si="37"/>
        <v>2</v>
      </c>
      <c r="S269" s="13">
        <f>HLOOKUP(C269,O$4:$Q269,A269,FALSE)</f>
        <v>3</v>
      </c>
    </row>
    <row r="270" spans="1:19" ht="17.25" customHeight="1">
      <c r="A270" s="19">
        <v>266</v>
      </c>
      <c r="B270" s="4">
        <v>16</v>
      </c>
      <c r="C270" s="21">
        <f t="shared" si="33"/>
        <v>2</v>
      </c>
      <c r="D270" s="20" t="str">
        <f t="shared" si="39"/>
        <v>+</v>
      </c>
      <c r="E270" s="2" t="s">
        <v>4</v>
      </c>
      <c r="G270" s="11">
        <f t="shared" si="32"/>
        <v>1</v>
      </c>
      <c r="H270" s="10">
        <f t="shared" si="38"/>
        <v>-61</v>
      </c>
      <c r="O270" s="16">
        <f t="shared" si="34"/>
        <v>3</v>
      </c>
      <c r="P270" s="16">
        <f t="shared" si="35"/>
        <v>0</v>
      </c>
      <c r="Q270" s="22">
        <f t="shared" si="36"/>
        <v>2</v>
      </c>
      <c r="R270" s="9">
        <f t="shared" si="37"/>
        <v>3</v>
      </c>
      <c r="S270" s="13">
        <f>HLOOKUP(C270,O$4:$Q270,A270,FALSE)</f>
        <v>0</v>
      </c>
    </row>
    <row r="271" spans="1:19" ht="17.25" customHeight="1">
      <c r="A271" s="19">
        <v>267</v>
      </c>
      <c r="B271" s="5">
        <v>10</v>
      </c>
      <c r="C271" s="21">
        <f t="shared" si="33"/>
        <v>1</v>
      </c>
      <c r="D271" s="20" t="str">
        <f t="shared" si="39"/>
        <v>-</v>
      </c>
      <c r="E271" s="2" t="s">
        <v>4</v>
      </c>
      <c r="G271" s="11">
        <f t="shared" si="32"/>
        <v>1</v>
      </c>
      <c r="H271" s="10">
        <f t="shared" si="38"/>
        <v>-60</v>
      </c>
      <c r="O271" s="16">
        <f t="shared" si="34"/>
        <v>0</v>
      </c>
      <c r="P271" s="16">
        <f t="shared" si="35"/>
        <v>1</v>
      </c>
      <c r="Q271" s="22">
        <f t="shared" si="36"/>
        <v>3</v>
      </c>
      <c r="R271" s="9">
        <f t="shared" si="37"/>
        <v>3</v>
      </c>
      <c r="S271" s="13">
        <f>HLOOKUP(C271,O$4:$Q271,A271,FALSE)</f>
        <v>3</v>
      </c>
    </row>
    <row r="272" spans="1:19" ht="17.25" customHeight="1">
      <c r="A272" s="19">
        <v>268</v>
      </c>
      <c r="B272" s="5">
        <v>11</v>
      </c>
      <c r="C272" s="21">
        <f t="shared" si="33"/>
        <v>2</v>
      </c>
      <c r="D272" s="20" t="str">
        <f t="shared" si="39"/>
        <v>+</v>
      </c>
      <c r="E272" s="2" t="s">
        <v>4</v>
      </c>
      <c r="G272" s="11">
        <f t="shared" si="32"/>
        <v>1</v>
      </c>
      <c r="H272" s="10">
        <f t="shared" si="38"/>
        <v>-59</v>
      </c>
      <c r="O272" s="16">
        <f t="shared" si="34"/>
        <v>1</v>
      </c>
      <c r="P272" s="16">
        <f t="shared" si="35"/>
        <v>0</v>
      </c>
      <c r="Q272" s="22">
        <f t="shared" si="36"/>
        <v>4</v>
      </c>
      <c r="R272" s="9">
        <f t="shared" si="37"/>
        <v>4</v>
      </c>
      <c r="S272" s="13">
        <f>HLOOKUP(C272,O$4:$Q272,A272,FALSE)</f>
        <v>1</v>
      </c>
    </row>
    <row r="273" spans="1:19" ht="17.25" customHeight="1">
      <c r="A273" s="19">
        <v>269</v>
      </c>
      <c r="B273" s="4">
        <v>23</v>
      </c>
      <c r="C273" s="21">
        <f t="shared" si="33"/>
        <v>3</v>
      </c>
      <c r="D273" s="20" t="str">
        <f t="shared" si="39"/>
        <v>-</v>
      </c>
      <c r="E273" s="2" t="s">
        <v>8</v>
      </c>
      <c r="G273" s="11">
        <f t="shared" si="32"/>
        <v>-2</v>
      </c>
      <c r="H273" s="10">
        <f t="shared" si="38"/>
        <v>-61</v>
      </c>
      <c r="O273" s="16">
        <f t="shared" si="34"/>
        <v>2</v>
      </c>
      <c r="P273" s="16">
        <f t="shared" si="35"/>
        <v>1</v>
      </c>
      <c r="Q273" s="22">
        <f t="shared" si="36"/>
        <v>0</v>
      </c>
      <c r="R273" s="9">
        <f t="shared" si="37"/>
        <v>2</v>
      </c>
      <c r="S273" s="13">
        <f>HLOOKUP(C273,O$4:$Q273,A273,FALSE)</f>
        <v>4</v>
      </c>
    </row>
    <row r="274" spans="1:19" ht="17.25" customHeight="1">
      <c r="A274" s="19">
        <v>270</v>
      </c>
      <c r="B274" s="5">
        <v>22</v>
      </c>
      <c r="C274" s="21">
        <f t="shared" si="33"/>
        <v>2</v>
      </c>
      <c r="D274" s="20" t="str">
        <f t="shared" si="39"/>
        <v>+</v>
      </c>
      <c r="E274" s="2" t="s">
        <v>4</v>
      </c>
      <c r="G274" s="11">
        <f t="shared" si="32"/>
        <v>1</v>
      </c>
      <c r="H274" s="10">
        <f t="shared" si="38"/>
        <v>-60</v>
      </c>
      <c r="O274" s="16">
        <f t="shared" si="34"/>
        <v>3</v>
      </c>
      <c r="P274" s="16">
        <f t="shared" si="35"/>
        <v>0</v>
      </c>
      <c r="Q274" s="22">
        <f t="shared" si="36"/>
        <v>1</v>
      </c>
      <c r="R274" s="9">
        <f t="shared" si="37"/>
        <v>3</v>
      </c>
      <c r="S274" s="13">
        <f>HLOOKUP(C274,O$4:$Q274,A274,FALSE)</f>
        <v>1</v>
      </c>
    </row>
    <row r="275" spans="1:19" ht="17.25" customHeight="1">
      <c r="A275" s="19">
        <v>271</v>
      </c>
      <c r="B275" s="4">
        <v>5</v>
      </c>
      <c r="C275" s="21">
        <f t="shared" si="33"/>
        <v>2</v>
      </c>
      <c r="D275" s="20" t="str">
        <f t="shared" si="39"/>
        <v>+</v>
      </c>
      <c r="E275" s="2" t="s">
        <v>4</v>
      </c>
      <c r="G275" s="11">
        <f t="shared" si="32"/>
        <v>1</v>
      </c>
      <c r="H275" s="10">
        <f t="shared" si="38"/>
        <v>-59</v>
      </c>
      <c r="O275" s="16">
        <f t="shared" si="34"/>
        <v>4</v>
      </c>
      <c r="P275" s="16">
        <f t="shared" si="35"/>
        <v>0</v>
      </c>
      <c r="Q275" s="22">
        <f t="shared" si="36"/>
        <v>2</v>
      </c>
      <c r="R275" s="9">
        <f t="shared" si="37"/>
        <v>4</v>
      </c>
      <c r="S275" s="13">
        <f>HLOOKUP(C275,O$4:$Q275,A275,FALSE)</f>
        <v>0</v>
      </c>
    </row>
    <row r="276" spans="1:19" ht="17.25" customHeight="1">
      <c r="A276" s="19">
        <v>272</v>
      </c>
      <c r="B276" s="5">
        <v>33</v>
      </c>
      <c r="C276" s="21">
        <f t="shared" si="33"/>
        <v>2</v>
      </c>
      <c r="D276" s="20" t="str">
        <f t="shared" si="39"/>
        <v>+</v>
      </c>
      <c r="E276" s="2" t="s">
        <v>4</v>
      </c>
      <c r="G276" s="11">
        <f t="shared" si="32"/>
        <v>1</v>
      </c>
      <c r="H276" s="10">
        <f t="shared" si="38"/>
        <v>-58</v>
      </c>
      <c r="O276" s="16">
        <f t="shared" si="34"/>
        <v>5</v>
      </c>
      <c r="P276" s="16">
        <f t="shared" si="35"/>
        <v>0</v>
      </c>
      <c r="Q276" s="22">
        <f t="shared" si="36"/>
        <v>3</v>
      </c>
      <c r="R276" s="9">
        <f t="shared" si="37"/>
        <v>5</v>
      </c>
      <c r="S276" s="13">
        <f>HLOOKUP(C276,O$4:$Q276,A276,FALSE)</f>
        <v>0</v>
      </c>
    </row>
    <row r="277" spans="1:19" ht="17.25" customHeight="1">
      <c r="A277" s="19">
        <v>273</v>
      </c>
      <c r="B277" s="5">
        <v>10</v>
      </c>
      <c r="C277" s="21">
        <f t="shared" si="33"/>
        <v>1</v>
      </c>
      <c r="D277" s="20" t="str">
        <f t="shared" si="39"/>
        <v>-</v>
      </c>
      <c r="E277" s="2" t="s">
        <v>4</v>
      </c>
      <c r="G277" s="11">
        <f t="shared" si="32"/>
        <v>1</v>
      </c>
      <c r="H277" s="10">
        <f t="shared" si="38"/>
        <v>-57</v>
      </c>
      <c r="O277" s="16">
        <f t="shared" si="34"/>
        <v>0</v>
      </c>
      <c r="P277" s="16">
        <f t="shared" si="35"/>
        <v>1</v>
      </c>
      <c r="Q277" s="22">
        <f t="shared" si="36"/>
        <v>4</v>
      </c>
      <c r="R277" s="9">
        <f t="shared" si="37"/>
        <v>4</v>
      </c>
      <c r="S277" s="13">
        <f>HLOOKUP(C277,O$4:$Q277,A277,FALSE)</f>
        <v>5</v>
      </c>
    </row>
    <row r="278" spans="1:19" ht="17.25" customHeight="1">
      <c r="A278" s="19">
        <v>274</v>
      </c>
      <c r="B278" s="4">
        <v>3</v>
      </c>
      <c r="C278" s="21">
        <f t="shared" si="33"/>
        <v>3</v>
      </c>
      <c r="D278" s="20" t="str">
        <f t="shared" si="39"/>
        <v>-</v>
      </c>
      <c r="E278" s="2" t="s">
        <v>4</v>
      </c>
      <c r="G278" s="11">
        <f t="shared" si="32"/>
        <v>1</v>
      </c>
      <c r="H278" s="10">
        <f t="shared" si="38"/>
        <v>-56</v>
      </c>
      <c r="O278" s="16">
        <f t="shared" si="34"/>
        <v>1</v>
      </c>
      <c r="P278" s="16">
        <f t="shared" si="35"/>
        <v>2</v>
      </c>
      <c r="Q278" s="22">
        <f t="shared" si="36"/>
        <v>0</v>
      </c>
      <c r="R278" s="9">
        <f t="shared" si="37"/>
        <v>2</v>
      </c>
      <c r="S278" s="13">
        <f>HLOOKUP(C278,O$4:$Q278,A278,FALSE)</f>
        <v>4</v>
      </c>
    </row>
    <row r="279" spans="1:19" ht="17.25" customHeight="1">
      <c r="A279" s="19">
        <v>275</v>
      </c>
      <c r="B279" s="4">
        <v>9</v>
      </c>
      <c r="C279" s="21">
        <f t="shared" si="33"/>
        <v>3</v>
      </c>
      <c r="D279" s="20" t="str">
        <f t="shared" si="39"/>
        <v>+</v>
      </c>
      <c r="E279" s="2" t="s">
        <v>4</v>
      </c>
      <c r="G279" s="11">
        <f t="shared" si="32"/>
        <v>1</v>
      </c>
      <c r="H279" s="10">
        <f t="shared" si="38"/>
        <v>-55</v>
      </c>
      <c r="O279" s="16">
        <f t="shared" si="34"/>
        <v>2</v>
      </c>
      <c r="P279" s="16">
        <f t="shared" si="35"/>
        <v>3</v>
      </c>
      <c r="Q279" s="22">
        <f t="shared" si="36"/>
        <v>0</v>
      </c>
      <c r="R279" s="9">
        <f t="shared" si="37"/>
        <v>3</v>
      </c>
      <c r="S279" s="13">
        <f>HLOOKUP(C279,O$4:$Q279,A279,FALSE)</f>
        <v>0</v>
      </c>
    </row>
    <row r="280" spans="1:19" ht="17.25" customHeight="1">
      <c r="A280" s="19">
        <v>276</v>
      </c>
      <c r="B280" s="5">
        <v>31</v>
      </c>
      <c r="C280" s="21">
        <f t="shared" si="33"/>
        <v>3</v>
      </c>
      <c r="D280" s="20" t="str">
        <f t="shared" si="39"/>
        <v>+</v>
      </c>
      <c r="E280" s="2" t="s">
        <v>8</v>
      </c>
      <c r="G280" s="11">
        <f t="shared" si="32"/>
        <v>-2</v>
      </c>
      <c r="H280" s="10">
        <f t="shared" si="38"/>
        <v>-57</v>
      </c>
      <c r="O280" s="16">
        <f t="shared" si="34"/>
        <v>3</v>
      </c>
      <c r="P280" s="16">
        <f t="shared" si="35"/>
        <v>4</v>
      </c>
      <c r="Q280" s="22">
        <f t="shared" si="36"/>
        <v>0</v>
      </c>
      <c r="R280" s="9">
        <f t="shared" si="37"/>
        <v>4</v>
      </c>
      <c r="S280" s="13">
        <f>HLOOKUP(C280,O$4:$Q280,A280,FALSE)</f>
        <v>0</v>
      </c>
    </row>
    <row r="281" spans="1:19" ht="17.25" customHeight="1">
      <c r="A281" s="19">
        <v>277</v>
      </c>
      <c r="B281" s="5">
        <v>11</v>
      </c>
      <c r="C281" s="21">
        <f t="shared" si="33"/>
        <v>2</v>
      </c>
      <c r="D281" s="20" t="str">
        <f t="shared" si="39"/>
        <v>-</v>
      </c>
      <c r="E281" s="2" t="s">
        <v>8</v>
      </c>
      <c r="G281" s="11">
        <f t="shared" si="32"/>
        <v>-2</v>
      </c>
      <c r="H281" s="10">
        <f t="shared" si="38"/>
        <v>-59</v>
      </c>
      <c r="O281" s="16">
        <f t="shared" si="34"/>
        <v>4</v>
      </c>
      <c r="P281" s="16">
        <f t="shared" si="35"/>
        <v>0</v>
      </c>
      <c r="Q281" s="22">
        <f t="shared" si="36"/>
        <v>1</v>
      </c>
      <c r="R281" s="9">
        <f t="shared" si="37"/>
        <v>4</v>
      </c>
      <c r="S281" s="13">
        <f>HLOOKUP(C281,O$4:$Q281,A281,FALSE)</f>
        <v>4</v>
      </c>
    </row>
    <row r="282" spans="1:19" ht="17.25" customHeight="1">
      <c r="A282" s="19">
        <v>278</v>
      </c>
      <c r="B282" s="5">
        <v>2</v>
      </c>
      <c r="C282" s="21">
        <f t="shared" si="33"/>
        <v>2</v>
      </c>
      <c r="D282" s="20" t="str">
        <f t="shared" si="39"/>
        <v>+</v>
      </c>
      <c r="E282" s="2" t="s">
        <v>4</v>
      </c>
      <c r="G282" s="11">
        <f t="shared" si="32"/>
        <v>1</v>
      </c>
      <c r="H282" s="10">
        <f t="shared" si="38"/>
        <v>-58</v>
      </c>
      <c r="O282" s="16">
        <f t="shared" si="34"/>
        <v>5</v>
      </c>
      <c r="P282" s="16">
        <f t="shared" si="35"/>
        <v>0</v>
      </c>
      <c r="Q282" s="22">
        <f t="shared" si="36"/>
        <v>2</v>
      </c>
      <c r="R282" s="9">
        <f t="shared" si="37"/>
        <v>5</v>
      </c>
      <c r="S282" s="13">
        <f>HLOOKUP(C282,O$4:$Q282,A282,FALSE)</f>
        <v>0</v>
      </c>
    </row>
    <row r="283" spans="1:19" ht="17.25" customHeight="1">
      <c r="A283" s="19">
        <v>279</v>
      </c>
      <c r="B283" s="4">
        <v>25</v>
      </c>
      <c r="C283" s="21">
        <f t="shared" si="33"/>
        <v>3</v>
      </c>
      <c r="D283" s="20" t="str">
        <f t="shared" si="39"/>
        <v>+</v>
      </c>
      <c r="E283" s="2" t="s">
        <v>4</v>
      </c>
      <c r="G283" s="11">
        <f t="shared" si="32"/>
        <v>1</v>
      </c>
      <c r="H283" s="10">
        <f t="shared" si="38"/>
        <v>-57</v>
      </c>
      <c r="O283" s="16">
        <f t="shared" si="34"/>
        <v>6</v>
      </c>
      <c r="P283" s="16">
        <f t="shared" si="35"/>
        <v>1</v>
      </c>
      <c r="Q283" s="22">
        <f t="shared" si="36"/>
        <v>0</v>
      </c>
      <c r="R283" s="9">
        <f t="shared" si="37"/>
        <v>6</v>
      </c>
      <c r="S283" s="13">
        <f>HLOOKUP(C283,O$4:$Q283,A283,FALSE)</f>
        <v>2</v>
      </c>
    </row>
    <row r="284" spans="1:19" ht="17.25" customHeight="1">
      <c r="A284" s="19">
        <v>280</v>
      </c>
      <c r="B284" s="4">
        <v>21</v>
      </c>
      <c r="C284" s="21">
        <f t="shared" si="33"/>
        <v>1</v>
      </c>
      <c r="D284" s="20" t="str">
        <f t="shared" si="39"/>
        <v>-</v>
      </c>
      <c r="E284" s="2" t="s">
        <v>4</v>
      </c>
      <c r="G284" s="11">
        <f t="shared" si="32"/>
        <v>1</v>
      </c>
      <c r="H284" s="10">
        <f t="shared" si="38"/>
        <v>-56</v>
      </c>
      <c r="O284" s="16">
        <f t="shared" si="34"/>
        <v>0</v>
      </c>
      <c r="P284" s="16">
        <f t="shared" si="35"/>
        <v>2</v>
      </c>
      <c r="Q284" s="22">
        <f t="shared" si="36"/>
        <v>1</v>
      </c>
      <c r="R284" s="9">
        <f t="shared" si="37"/>
        <v>2</v>
      </c>
      <c r="S284" s="13">
        <f>HLOOKUP(C284,O$4:$Q284,A284,FALSE)</f>
        <v>6</v>
      </c>
    </row>
    <row r="285" spans="1:19" ht="17.25" customHeight="1">
      <c r="A285" s="19">
        <v>281</v>
      </c>
      <c r="B285" s="4">
        <v>34</v>
      </c>
      <c r="C285" s="21">
        <f t="shared" si="33"/>
        <v>3</v>
      </c>
      <c r="D285" s="20" t="str">
        <f t="shared" si="39"/>
        <v>+</v>
      </c>
      <c r="E285" s="2" t="s">
        <v>8</v>
      </c>
      <c r="G285" s="11">
        <f t="shared" si="32"/>
        <v>-2</v>
      </c>
      <c r="H285" s="10">
        <f t="shared" si="38"/>
        <v>-58</v>
      </c>
      <c r="O285" s="16">
        <f t="shared" si="34"/>
        <v>1</v>
      </c>
      <c r="P285" s="16">
        <f t="shared" si="35"/>
        <v>3</v>
      </c>
      <c r="Q285" s="22">
        <f t="shared" si="36"/>
        <v>0</v>
      </c>
      <c r="R285" s="9">
        <f t="shared" si="37"/>
        <v>3</v>
      </c>
      <c r="S285" s="13">
        <f>HLOOKUP(C285,O$4:$Q285,A285,FALSE)</f>
        <v>1</v>
      </c>
    </row>
    <row r="286" spans="1:19" ht="17.25" customHeight="1">
      <c r="A286" s="19">
        <v>282</v>
      </c>
      <c r="B286" s="5">
        <v>13</v>
      </c>
      <c r="C286" s="21">
        <f t="shared" si="33"/>
        <v>2</v>
      </c>
      <c r="D286" s="20" t="str">
        <f t="shared" si="39"/>
        <v>-</v>
      </c>
      <c r="E286" s="2" t="s">
        <v>8</v>
      </c>
      <c r="G286" s="11">
        <f t="shared" si="32"/>
        <v>-2</v>
      </c>
      <c r="H286" s="10">
        <f t="shared" si="38"/>
        <v>-60</v>
      </c>
      <c r="O286" s="16">
        <f t="shared" si="34"/>
        <v>2</v>
      </c>
      <c r="P286" s="16">
        <f t="shared" si="35"/>
        <v>0</v>
      </c>
      <c r="Q286" s="22">
        <f t="shared" si="36"/>
        <v>1</v>
      </c>
      <c r="R286" s="9">
        <f t="shared" si="37"/>
        <v>2</v>
      </c>
      <c r="S286" s="13">
        <f>HLOOKUP(C286,O$4:$Q286,A286,FALSE)</f>
        <v>3</v>
      </c>
    </row>
    <row r="287" spans="1:19" ht="17.25" customHeight="1">
      <c r="A287" s="19">
        <v>283</v>
      </c>
      <c r="B287" s="4">
        <v>34</v>
      </c>
      <c r="C287" s="21">
        <f t="shared" si="33"/>
        <v>3</v>
      </c>
      <c r="D287" s="20" t="str">
        <f t="shared" si="39"/>
        <v>+</v>
      </c>
      <c r="E287" s="2" t="s">
        <v>4</v>
      </c>
      <c r="G287" s="11">
        <f t="shared" si="32"/>
        <v>1</v>
      </c>
      <c r="H287" s="10">
        <f t="shared" si="38"/>
        <v>-59</v>
      </c>
      <c r="O287" s="16">
        <f t="shared" si="34"/>
        <v>3</v>
      </c>
      <c r="P287" s="16">
        <f t="shared" si="35"/>
        <v>1</v>
      </c>
      <c r="Q287" s="22">
        <f t="shared" si="36"/>
        <v>0</v>
      </c>
      <c r="R287" s="9">
        <f t="shared" si="37"/>
        <v>3</v>
      </c>
      <c r="S287" s="13">
        <f>HLOOKUP(C287,O$4:$Q287,A287,FALSE)</f>
        <v>1</v>
      </c>
    </row>
    <row r="288" spans="1:19" ht="17.25" customHeight="1">
      <c r="A288" s="19">
        <v>284</v>
      </c>
      <c r="B288" s="4">
        <v>27</v>
      </c>
      <c r="C288" s="21">
        <f t="shared" si="33"/>
        <v>2</v>
      </c>
      <c r="D288" s="20" t="str">
        <f t="shared" si="39"/>
        <v>+</v>
      </c>
      <c r="E288" s="2" t="s">
        <v>4</v>
      </c>
      <c r="G288" s="11">
        <f t="shared" si="32"/>
        <v>1</v>
      </c>
      <c r="H288" s="10">
        <f t="shared" si="38"/>
        <v>-58</v>
      </c>
      <c r="O288" s="16">
        <f t="shared" si="34"/>
        <v>4</v>
      </c>
      <c r="P288" s="16">
        <f t="shared" si="35"/>
        <v>0</v>
      </c>
      <c r="Q288" s="22">
        <f t="shared" si="36"/>
        <v>1</v>
      </c>
      <c r="R288" s="9">
        <f t="shared" si="37"/>
        <v>4</v>
      </c>
      <c r="S288" s="13">
        <f>HLOOKUP(C288,O$4:$Q288,A288,FALSE)</f>
        <v>1</v>
      </c>
    </row>
    <row r="289" spans="1:19" ht="17.25" customHeight="1">
      <c r="A289" s="19">
        <v>285</v>
      </c>
      <c r="B289" s="4">
        <v>12</v>
      </c>
      <c r="C289" s="21">
        <f t="shared" si="33"/>
        <v>3</v>
      </c>
      <c r="D289" s="20" t="str">
        <f t="shared" si="39"/>
        <v>+</v>
      </c>
      <c r="E289" s="2" t="s">
        <v>8</v>
      </c>
      <c r="G289" s="11">
        <f t="shared" si="32"/>
        <v>-2</v>
      </c>
      <c r="H289" s="10">
        <f t="shared" si="38"/>
        <v>-60</v>
      </c>
      <c r="O289" s="16">
        <f t="shared" si="34"/>
        <v>5</v>
      </c>
      <c r="P289" s="16">
        <f t="shared" si="35"/>
        <v>1</v>
      </c>
      <c r="Q289" s="22">
        <f t="shared" si="36"/>
        <v>0</v>
      </c>
      <c r="R289" s="9">
        <f t="shared" si="37"/>
        <v>5</v>
      </c>
      <c r="S289" s="13">
        <f>HLOOKUP(C289,O$4:$Q289,A289,FALSE)</f>
        <v>1</v>
      </c>
    </row>
    <row r="290" spans="1:19" ht="17.25" customHeight="1">
      <c r="A290" s="19">
        <v>286</v>
      </c>
      <c r="B290" s="4">
        <v>5</v>
      </c>
      <c r="C290" s="21">
        <f t="shared" si="33"/>
        <v>2</v>
      </c>
      <c r="D290" s="20" t="str">
        <f t="shared" si="39"/>
        <v>+</v>
      </c>
      <c r="E290" s="2" t="s">
        <v>4</v>
      </c>
      <c r="G290" s="11">
        <f t="shared" si="32"/>
        <v>1</v>
      </c>
      <c r="H290" s="10">
        <f t="shared" si="38"/>
        <v>-59</v>
      </c>
      <c r="O290" s="16">
        <f t="shared" si="34"/>
        <v>6</v>
      </c>
      <c r="P290" s="16">
        <f t="shared" si="35"/>
        <v>0</v>
      </c>
      <c r="Q290" s="22">
        <f t="shared" si="36"/>
        <v>1</v>
      </c>
      <c r="R290" s="9">
        <f t="shared" si="37"/>
        <v>6</v>
      </c>
      <c r="S290" s="13">
        <f>HLOOKUP(C290,O$4:$Q290,A290,FALSE)</f>
        <v>1</v>
      </c>
    </row>
    <row r="291" spans="1:19" ht="17.25" customHeight="1">
      <c r="A291" s="19">
        <v>287</v>
      </c>
      <c r="B291" s="4">
        <v>12</v>
      </c>
      <c r="C291" s="21">
        <f t="shared" si="33"/>
        <v>3</v>
      </c>
      <c r="D291" s="20" t="str">
        <f t="shared" si="39"/>
        <v>+</v>
      </c>
      <c r="E291" s="2" t="s">
        <v>4</v>
      </c>
      <c r="G291" s="11">
        <f t="shared" si="32"/>
        <v>1</v>
      </c>
      <c r="H291" s="10">
        <f t="shared" si="38"/>
        <v>-58</v>
      </c>
      <c r="O291" s="16">
        <f t="shared" si="34"/>
        <v>7</v>
      </c>
      <c r="P291" s="16">
        <f t="shared" si="35"/>
        <v>1</v>
      </c>
      <c r="Q291" s="22">
        <f t="shared" si="36"/>
        <v>0</v>
      </c>
      <c r="R291" s="9">
        <f t="shared" si="37"/>
        <v>7</v>
      </c>
      <c r="S291" s="13">
        <f>HLOOKUP(C291,O$4:$Q291,A291,FALSE)</f>
        <v>1</v>
      </c>
    </row>
    <row r="292" spans="1:19" ht="17.25" customHeight="1">
      <c r="A292" s="19">
        <v>288</v>
      </c>
      <c r="B292" s="4">
        <v>16</v>
      </c>
      <c r="C292" s="21">
        <f t="shared" si="33"/>
        <v>2</v>
      </c>
      <c r="D292" s="20" t="str">
        <f t="shared" si="39"/>
        <v>+</v>
      </c>
      <c r="E292" s="2" t="s">
        <v>4</v>
      </c>
      <c r="G292" s="11">
        <f t="shared" si="32"/>
        <v>1</v>
      </c>
      <c r="H292" s="10">
        <f t="shared" si="38"/>
        <v>-57</v>
      </c>
      <c r="O292" s="16">
        <f t="shared" si="34"/>
        <v>8</v>
      </c>
      <c r="P292" s="16">
        <f t="shared" si="35"/>
        <v>0</v>
      </c>
      <c r="Q292" s="22">
        <f t="shared" si="36"/>
        <v>1</v>
      </c>
      <c r="R292" s="9">
        <f t="shared" si="37"/>
        <v>8</v>
      </c>
      <c r="S292" s="13">
        <f>HLOOKUP(C292,O$4:$Q292,A292,FALSE)</f>
        <v>1</v>
      </c>
    </row>
    <row r="293" spans="1:19" ht="17.25" customHeight="1">
      <c r="A293" s="19">
        <v>289</v>
      </c>
      <c r="B293" s="4">
        <v>27</v>
      </c>
      <c r="C293" s="21">
        <f t="shared" si="33"/>
        <v>2</v>
      </c>
      <c r="D293" s="20" t="str">
        <f t="shared" si="39"/>
        <v>+</v>
      </c>
      <c r="E293" s="2" t="s">
        <v>4</v>
      </c>
      <c r="G293" s="11">
        <f t="shared" si="32"/>
        <v>1</v>
      </c>
      <c r="H293" s="10">
        <f t="shared" si="38"/>
        <v>-56</v>
      </c>
      <c r="O293" s="16">
        <f t="shared" si="34"/>
        <v>9</v>
      </c>
      <c r="P293" s="16">
        <f t="shared" si="35"/>
        <v>0</v>
      </c>
      <c r="Q293" s="22">
        <f t="shared" si="36"/>
        <v>2</v>
      </c>
      <c r="R293" s="9">
        <f t="shared" si="37"/>
        <v>9</v>
      </c>
      <c r="S293" s="13">
        <f>HLOOKUP(C293,O$4:$Q293,A293,FALSE)</f>
        <v>0</v>
      </c>
    </row>
    <row r="294" spans="1:19" ht="17.25" customHeight="1">
      <c r="A294" s="19">
        <v>290</v>
      </c>
      <c r="B294" s="4">
        <v>16</v>
      </c>
      <c r="C294" s="21">
        <f t="shared" si="33"/>
        <v>2</v>
      </c>
      <c r="D294" s="20" t="str">
        <f t="shared" si="39"/>
        <v>+</v>
      </c>
      <c r="E294" s="2" t="s">
        <v>4</v>
      </c>
      <c r="G294" s="11">
        <f t="shared" si="32"/>
        <v>1</v>
      </c>
      <c r="H294" s="10">
        <f t="shared" si="38"/>
        <v>-55</v>
      </c>
      <c r="O294" s="16">
        <f t="shared" si="34"/>
        <v>10</v>
      </c>
      <c r="P294" s="16">
        <f t="shared" si="35"/>
        <v>0</v>
      </c>
      <c r="Q294" s="22">
        <f t="shared" si="36"/>
        <v>3</v>
      </c>
      <c r="R294" s="9">
        <f t="shared" si="37"/>
        <v>10</v>
      </c>
      <c r="S294" s="13">
        <f>HLOOKUP(C294,O$4:$Q294,A294,FALSE)</f>
        <v>0</v>
      </c>
    </row>
    <row r="295" spans="1:19" ht="17.25" customHeight="1">
      <c r="A295" s="19">
        <v>291</v>
      </c>
      <c r="B295" s="4">
        <v>1</v>
      </c>
      <c r="C295" s="21">
        <f t="shared" si="33"/>
        <v>1</v>
      </c>
      <c r="D295" s="20" t="str">
        <f t="shared" si="39"/>
        <v>-</v>
      </c>
      <c r="E295" s="2" t="s">
        <v>4</v>
      </c>
      <c r="G295" s="11">
        <f t="shared" si="32"/>
        <v>1</v>
      </c>
      <c r="H295" s="10">
        <f t="shared" si="38"/>
        <v>-54</v>
      </c>
      <c r="O295" s="16">
        <f t="shared" si="34"/>
        <v>0</v>
      </c>
      <c r="P295" s="16">
        <f t="shared" si="35"/>
        <v>1</v>
      </c>
      <c r="Q295" s="22">
        <f t="shared" si="36"/>
        <v>4</v>
      </c>
      <c r="R295" s="9">
        <f t="shared" si="37"/>
        <v>4</v>
      </c>
      <c r="S295" s="13">
        <f>HLOOKUP(C295,O$4:$Q295,A295,FALSE)</f>
        <v>10</v>
      </c>
    </row>
    <row r="296" spans="1:19" ht="17.25" customHeight="1">
      <c r="A296" s="19">
        <v>292</v>
      </c>
      <c r="B296" s="5">
        <v>6</v>
      </c>
      <c r="C296" s="21">
        <f t="shared" si="33"/>
        <v>3</v>
      </c>
      <c r="D296" s="20" t="str">
        <f t="shared" si="39"/>
        <v>-</v>
      </c>
      <c r="E296" s="2" t="s">
        <v>4</v>
      </c>
      <c r="G296" s="11">
        <f t="shared" si="32"/>
        <v>1</v>
      </c>
      <c r="H296" s="10">
        <f t="shared" si="38"/>
        <v>-53</v>
      </c>
      <c r="O296" s="16">
        <f t="shared" si="34"/>
        <v>1</v>
      </c>
      <c r="P296" s="16">
        <f t="shared" si="35"/>
        <v>2</v>
      </c>
      <c r="Q296" s="22">
        <f t="shared" si="36"/>
        <v>0</v>
      </c>
      <c r="R296" s="9">
        <f t="shared" si="37"/>
        <v>2</v>
      </c>
      <c r="S296" s="13">
        <f>HLOOKUP(C296,O$4:$Q296,A296,FALSE)</f>
        <v>4</v>
      </c>
    </row>
    <row r="297" spans="1:19" ht="17.25" customHeight="1">
      <c r="A297" s="19">
        <v>293</v>
      </c>
      <c r="B297" s="5">
        <v>22</v>
      </c>
      <c r="C297" s="21">
        <f t="shared" si="33"/>
        <v>2</v>
      </c>
      <c r="D297" s="20" t="str">
        <f t="shared" si="39"/>
        <v>-</v>
      </c>
      <c r="E297" s="2" t="s">
        <v>4</v>
      </c>
      <c r="G297" s="11">
        <f t="shared" si="32"/>
        <v>1</v>
      </c>
      <c r="H297" s="10">
        <f t="shared" si="38"/>
        <v>-52</v>
      </c>
      <c r="O297" s="16">
        <f t="shared" si="34"/>
        <v>2</v>
      </c>
      <c r="P297" s="16">
        <f t="shared" si="35"/>
        <v>0</v>
      </c>
      <c r="Q297" s="22">
        <f t="shared" si="36"/>
        <v>1</v>
      </c>
      <c r="R297" s="9">
        <f t="shared" si="37"/>
        <v>2</v>
      </c>
      <c r="S297" s="13">
        <f>HLOOKUP(C297,O$4:$Q297,A297,FALSE)</f>
        <v>2</v>
      </c>
    </row>
    <row r="298" spans="1:19" ht="17.25" customHeight="1">
      <c r="A298" s="19">
        <v>294</v>
      </c>
      <c r="B298" s="5">
        <v>29</v>
      </c>
      <c r="C298" s="21">
        <f t="shared" si="33"/>
        <v>1</v>
      </c>
      <c r="D298" s="20" t="str">
        <f t="shared" si="39"/>
        <v>-</v>
      </c>
      <c r="E298" s="2" t="s">
        <v>4</v>
      </c>
      <c r="G298" s="11">
        <f t="shared" si="32"/>
        <v>1</v>
      </c>
      <c r="H298" s="10">
        <f t="shared" si="38"/>
        <v>-51</v>
      </c>
      <c r="O298" s="16">
        <f t="shared" si="34"/>
        <v>0</v>
      </c>
      <c r="P298" s="16">
        <f t="shared" si="35"/>
        <v>1</v>
      </c>
      <c r="Q298" s="22">
        <f t="shared" si="36"/>
        <v>2</v>
      </c>
      <c r="R298" s="9">
        <f t="shared" si="37"/>
        <v>2</v>
      </c>
      <c r="S298" s="13">
        <f>HLOOKUP(C298,O$4:$Q298,A298,FALSE)</f>
        <v>2</v>
      </c>
    </row>
    <row r="299" spans="1:19" ht="17.25" customHeight="1">
      <c r="A299" s="19">
        <v>295</v>
      </c>
      <c r="B299" s="5">
        <v>24</v>
      </c>
      <c r="C299" s="21">
        <f t="shared" si="33"/>
        <v>1</v>
      </c>
      <c r="D299" s="20" t="str">
        <f t="shared" si="39"/>
        <v>+</v>
      </c>
      <c r="E299" s="2" t="s">
        <v>4</v>
      </c>
      <c r="G299" s="11">
        <f t="shared" si="32"/>
        <v>1</v>
      </c>
      <c r="H299" s="10">
        <f t="shared" si="38"/>
        <v>-50</v>
      </c>
      <c r="O299" s="16">
        <f t="shared" si="34"/>
        <v>0</v>
      </c>
      <c r="P299" s="16">
        <f t="shared" si="35"/>
        <v>2</v>
      </c>
      <c r="Q299" s="22">
        <f t="shared" si="36"/>
        <v>3</v>
      </c>
      <c r="R299" s="9">
        <f t="shared" si="37"/>
        <v>3</v>
      </c>
      <c r="S299" s="13">
        <f>HLOOKUP(C299,O$4:$Q299,A299,FALSE)</f>
        <v>0</v>
      </c>
    </row>
    <row r="300" spans="1:19" ht="17.25" customHeight="1">
      <c r="A300" s="19">
        <v>296</v>
      </c>
      <c r="B300" s="5">
        <v>15</v>
      </c>
      <c r="C300" s="21">
        <f t="shared" si="33"/>
        <v>1</v>
      </c>
      <c r="D300" s="20" t="str">
        <f t="shared" si="39"/>
        <v>+</v>
      </c>
      <c r="E300" s="2" t="s">
        <v>4</v>
      </c>
      <c r="G300" s="11">
        <f t="shared" si="32"/>
        <v>1</v>
      </c>
      <c r="H300" s="10">
        <f t="shared" si="38"/>
        <v>-49</v>
      </c>
      <c r="O300" s="16">
        <f t="shared" si="34"/>
        <v>0</v>
      </c>
      <c r="P300" s="16">
        <f t="shared" si="35"/>
        <v>3</v>
      </c>
      <c r="Q300" s="22">
        <f t="shared" si="36"/>
        <v>4</v>
      </c>
      <c r="R300" s="9">
        <f t="shared" si="37"/>
        <v>4</v>
      </c>
      <c r="S300" s="13">
        <f>HLOOKUP(C300,O$4:$Q300,A300,FALSE)</f>
        <v>0</v>
      </c>
    </row>
    <row r="301" spans="1:19" ht="17.25" customHeight="1">
      <c r="A301" s="19">
        <v>297</v>
      </c>
      <c r="B301" s="4">
        <v>21</v>
      </c>
      <c r="C301" s="21">
        <f t="shared" si="33"/>
        <v>1</v>
      </c>
      <c r="D301" s="20" t="str">
        <f t="shared" si="39"/>
        <v>+</v>
      </c>
      <c r="E301" s="2" t="s">
        <v>4</v>
      </c>
      <c r="G301" s="11">
        <f t="shared" si="32"/>
        <v>1</v>
      </c>
      <c r="H301" s="10">
        <f t="shared" si="38"/>
        <v>-48</v>
      </c>
      <c r="O301" s="16">
        <f t="shared" si="34"/>
        <v>0</v>
      </c>
      <c r="P301" s="16">
        <f t="shared" si="35"/>
        <v>4</v>
      </c>
      <c r="Q301" s="22">
        <f t="shared" si="36"/>
        <v>5</v>
      </c>
      <c r="R301" s="9">
        <f t="shared" si="37"/>
        <v>5</v>
      </c>
      <c r="S301" s="13">
        <f>HLOOKUP(C301,O$4:$Q301,A301,FALSE)</f>
        <v>0</v>
      </c>
    </row>
    <row r="302" spans="1:19" ht="17.25" customHeight="1">
      <c r="A302" s="19">
        <v>298</v>
      </c>
      <c r="B302" s="5">
        <v>17</v>
      </c>
      <c r="C302" s="21">
        <f t="shared" si="33"/>
        <v>3</v>
      </c>
      <c r="D302" s="20" t="str">
        <f t="shared" si="39"/>
        <v>-</v>
      </c>
      <c r="E302" s="2" t="s">
        <v>4</v>
      </c>
      <c r="G302" s="11">
        <f t="shared" si="32"/>
        <v>1</v>
      </c>
      <c r="H302" s="10">
        <f t="shared" si="38"/>
        <v>-47</v>
      </c>
      <c r="O302" s="16">
        <f t="shared" si="34"/>
        <v>1</v>
      </c>
      <c r="P302" s="16">
        <f t="shared" si="35"/>
        <v>5</v>
      </c>
      <c r="Q302" s="22">
        <f t="shared" si="36"/>
        <v>0</v>
      </c>
      <c r="R302" s="9">
        <f t="shared" si="37"/>
        <v>5</v>
      </c>
      <c r="S302" s="13">
        <f>HLOOKUP(C302,O$4:$Q302,A302,FALSE)</f>
        <v>5</v>
      </c>
    </row>
    <row r="303" spans="1:19" ht="17.25" customHeight="1">
      <c r="A303" s="19">
        <v>299</v>
      </c>
      <c r="B303" s="4">
        <v>3</v>
      </c>
      <c r="C303" s="21">
        <f t="shared" si="33"/>
        <v>3</v>
      </c>
      <c r="D303" s="20" t="str">
        <f t="shared" si="39"/>
        <v>+</v>
      </c>
      <c r="E303" s="2" t="s">
        <v>8</v>
      </c>
      <c r="G303" s="11">
        <f t="shared" si="32"/>
        <v>-2</v>
      </c>
      <c r="H303" s="10">
        <f t="shared" si="38"/>
        <v>-49</v>
      </c>
      <c r="O303" s="16">
        <f t="shared" si="34"/>
        <v>2</v>
      </c>
      <c r="P303" s="16">
        <f t="shared" si="35"/>
        <v>6</v>
      </c>
      <c r="Q303" s="22">
        <f t="shared" si="36"/>
        <v>0</v>
      </c>
      <c r="R303" s="9">
        <f t="shared" si="37"/>
        <v>6</v>
      </c>
      <c r="S303" s="13">
        <f>HLOOKUP(C303,O$4:$Q303,A303,FALSE)</f>
        <v>0</v>
      </c>
    </row>
    <row r="304" spans="1:19" ht="17.25" customHeight="1">
      <c r="A304" s="19">
        <v>300</v>
      </c>
      <c r="B304" s="4">
        <v>30</v>
      </c>
      <c r="C304" s="21">
        <f t="shared" si="33"/>
        <v>2</v>
      </c>
      <c r="D304" s="20" t="str">
        <f t="shared" si="39"/>
        <v>-</v>
      </c>
      <c r="E304" s="2" t="s">
        <v>8</v>
      </c>
      <c r="G304" s="11">
        <f t="shared" si="32"/>
        <v>-2</v>
      </c>
      <c r="H304" s="10">
        <f t="shared" si="38"/>
        <v>-51</v>
      </c>
      <c r="O304" s="16">
        <f t="shared" si="34"/>
        <v>3</v>
      </c>
      <c r="P304" s="16">
        <f t="shared" si="35"/>
        <v>0</v>
      </c>
      <c r="Q304" s="22">
        <f t="shared" si="36"/>
        <v>1</v>
      </c>
      <c r="R304" s="9">
        <f t="shared" si="37"/>
        <v>3</v>
      </c>
      <c r="S304" s="13">
        <f>HLOOKUP(C304,O$4:$Q304,A304,FALSE)</f>
        <v>6</v>
      </c>
    </row>
    <row r="305" spans="1:19" ht="17.25" customHeight="1">
      <c r="A305" s="19">
        <v>301</v>
      </c>
      <c r="B305" s="4">
        <v>19</v>
      </c>
      <c r="C305" s="21">
        <f t="shared" si="33"/>
        <v>2</v>
      </c>
      <c r="D305" s="20" t="str">
        <f t="shared" si="39"/>
        <v>+</v>
      </c>
      <c r="E305" s="2" t="s">
        <v>8</v>
      </c>
      <c r="G305" s="11">
        <f t="shared" si="32"/>
        <v>-2</v>
      </c>
      <c r="H305" s="10">
        <f t="shared" si="38"/>
        <v>-53</v>
      </c>
      <c r="O305" s="16">
        <f t="shared" si="34"/>
        <v>4</v>
      </c>
      <c r="P305" s="16">
        <f t="shared" si="35"/>
        <v>0</v>
      </c>
      <c r="Q305" s="22">
        <f t="shared" si="36"/>
        <v>2</v>
      </c>
      <c r="R305" s="9">
        <f t="shared" si="37"/>
        <v>4</v>
      </c>
      <c r="S305" s="13">
        <f>HLOOKUP(C305,O$4:$Q305,A305,FALSE)</f>
        <v>0</v>
      </c>
    </row>
    <row r="306" spans="1:19" ht="17.25" customHeight="1">
      <c r="A306" s="19">
        <v>302</v>
      </c>
      <c r="B306" s="5">
        <v>28</v>
      </c>
      <c r="C306" s="21">
        <f t="shared" si="33"/>
        <v>3</v>
      </c>
      <c r="D306" s="20" t="str">
        <f t="shared" si="39"/>
        <v>+</v>
      </c>
      <c r="E306" s="2" t="s">
        <v>8</v>
      </c>
      <c r="G306" s="11">
        <f t="shared" si="32"/>
        <v>-2</v>
      </c>
      <c r="H306" s="10">
        <f t="shared" si="38"/>
        <v>-55</v>
      </c>
      <c r="O306" s="16">
        <f t="shared" si="34"/>
        <v>5</v>
      </c>
      <c r="P306" s="16">
        <f t="shared" si="35"/>
        <v>1</v>
      </c>
      <c r="Q306" s="22">
        <f t="shared" si="36"/>
        <v>0</v>
      </c>
      <c r="R306" s="9">
        <f t="shared" si="37"/>
        <v>5</v>
      </c>
      <c r="S306" s="13">
        <f>HLOOKUP(C306,O$4:$Q306,A306,FALSE)</f>
        <v>2</v>
      </c>
    </row>
    <row r="307" spans="1:19" ht="17.25" customHeight="1">
      <c r="A307" s="19">
        <v>303</v>
      </c>
      <c r="B307" s="5">
        <v>13</v>
      </c>
      <c r="C307" s="21">
        <f t="shared" si="33"/>
        <v>2</v>
      </c>
      <c r="D307" s="20" t="str">
        <f t="shared" si="39"/>
        <v>+</v>
      </c>
      <c r="E307" s="2" t="s">
        <v>8</v>
      </c>
      <c r="G307" s="11">
        <f t="shared" si="32"/>
        <v>-2</v>
      </c>
      <c r="H307" s="10">
        <f t="shared" si="38"/>
        <v>-57</v>
      </c>
      <c r="O307" s="16">
        <f t="shared" si="34"/>
        <v>6</v>
      </c>
      <c r="P307" s="16">
        <f t="shared" si="35"/>
        <v>0</v>
      </c>
      <c r="Q307" s="22">
        <f t="shared" si="36"/>
        <v>1</v>
      </c>
      <c r="R307" s="9">
        <f t="shared" si="37"/>
        <v>6</v>
      </c>
      <c r="S307" s="13">
        <f>HLOOKUP(C307,O$4:$Q307,A307,FALSE)</f>
        <v>1</v>
      </c>
    </row>
    <row r="308" spans="1:19" ht="17.25" customHeight="1">
      <c r="A308" s="19">
        <v>304</v>
      </c>
      <c r="B308" s="4">
        <v>30</v>
      </c>
      <c r="C308" s="21">
        <f t="shared" si="33"/>
        <v>2</v>
      </c>
      <c r="D308" s="20" t="str">
        <f t="shared" si="39"/>
        <v>+</v>
      </c>
      <c r="E308" s="2" t="s">
        <v>4</v>
      </c>
      <c r="G308" s="11">
        <f t="shared" si="32"/>
        <v>1</v>
      </c>
      <c r="H308" s="10">
        <f t="shared" si="38"/>
        <v>-56</v>
      </c>
      <c r="O308" s="16">
        <f t="shared" si="34"/>
        <v>7</v>
      </c>
      <c r="P308" s="16">
        <f t="shared" si="35"/>
        <v>0</v>
      </c>
      <c r="Q308" s="22">
        <f t="shared" si="36"/>
        <v>2</v>
      </c>
      <c r="R308" s="9">
        <f t="shared" si="37"/>
        <v>7</v>
      </c>
      <c r="S308" s="13">
        <f>HLOOKUP(C308,O$4:$Q308,A308,FALSE)</f>
        <v>0</v>
      </c>
    </row>
    <row r="309" spans="1:19" ht="17.25" customHeight="1">
      <c r="A309" s="19">
        <v>305</v>
      </c>
      <c r="B309" s="4">
        <v>12</v>
      </c>
      <c r="C309" s="21">
        <f t="shared" si="33"/>
        <v>3</v>
      </c>
      <c r="D309" s="20" t="str">
        <f t="shared" si="39"/>
        <v>+</v>
      </c>
      <c r="E309" s="2" t="s">
        <v>4</v>
      </c>
      <c r="G309" s="11">
        <f t="shared" si="32"/>
        <v>1</v>
      </c>
      <c r="H309" s="10">
        <f t="shared" si="38"/>
        <v>-55</v>
      </c>
      <c r="O309" s="16">
        <f t="shared" si="34"/>
        <v>8</v>
      </c>
      <c r="P309" s="16">
        <f t="shared" si="35"/>
        <v>1</v>
      </c>
      <c r="Q309" s="22">
        <f t="shared" si="36"/>
        <v>0</v>
      </c>
      <c r="R309" s="9">
        <f t="shared" si="37"/>
        <v>8</v>
      </c>
      <c r="S309" s="13">
        <f>HLOOKUP(C309,O$4:$Q309,A309,FALSE)</f>
        <v>2</v>
      </c>
    </row>
    <row r="310" spans="1:19" ht="17.25" customHeight="1">
      <c r="A310" s="19">
        <v>306</v>
      </c>
      <c r="B310" s="5">
        <v>8</v>
      </c>
      <c r="C310" s="21">
        <f t="shared" si="33"/>
        <v>2</v>
      </c>
      <c r="D310" s="20" t="str">
        <f t="shared" si="39"/>
        <v>+</v>
      </c>
      <c r="E310" s="2" t="s">
        <v>4</v>
      </c>
      <c r="G310" s="11">
        <f t="shared" si="32"/>
        <v>1</v>
      </c>
      <c r="H310" s="10">
        <f t="shared" si="38"/>
        <v>-54</v>
      </c>
      <c r="O310" s="16">
        <f t="shared" si="34"/>
        <v>9</v>
      </c>
      <c r="P310" s="16">
        <f t="shared" si="35"/>
        <v>0</v>
      </c>
      <c r="Q310" s="22">
        <f t="shared" si="36"/>
        <v>1</v>
      </c>
      <c r="R310" s="9">
        <f t="shared" si="37"/>
        <v>9</v>
      </c>
      <c r="S310" s="13">
        <f>HLOOKUP(C310,O$4:$Q310,A310,FALSE)</f>
        <v>1</v>
      </c>
    </row>
    <row r="311" spans="1:19" ht="17.25" customHeight="1">
      <c r="A311" s="19">
        <v>307</v>
      </c>
      <c r="B311" s="5">
        <v>22</v>
      </c>
      <c r="C311" s="21">
        <f t="shared" si="33"/>
        <v>2</v>
      </c>
      <c r="D311" s="20" t="str">
        <f t="shared" si="39"/>
        <v>+</v>
      </c>
      <c r="E311" s="2" t="s">
        <v>8</v>
      </c>
      <c r="G311" s="11">
        <f t="shared" si="32"/>
        <v>-2</v>
      </c>
      <c r="H311" s="10">
        <f t="shared" si="38"/>
        <v>-56</v>
      </c>
      <c r="O311" s="16">
        <f t="shared" si="34"/>
        <v>10</v>
      </c>
      <c r="P311" s="16">
        <f t="shared" si="35"/>
        <v>0</v>
      </c>
      <c r="Q311" s="22">
        <f t="shared" si="36"/>
        <v>2</v>
      </c>
      <c r="R311" s="9">
        <f t="shared" si="37"/>
        <v>10</v>
      </c>
      <c r="S311" s="13">
        <f>HLOOKUP(C311,O$4:$Q311,A311,FALSE)</f>
        <v>0</v>
      </c>
    </row>
    <row r="312" spans="1:19" ht="17.25" customHeight="1">
      <c r="A312" s="19">
        <v>308</v>
      </c>
      <c r="B312" s="4">
        <v>32</v>
      </c>
      <c r="C312" s="21">
        <f t="shared" si="33"/>
        <v>1</v>
      </c>
      <c r="D312" s="20" t="str">
        <f t="shared" si="39"/>
        <v>-</v>
      </c>
      <c r="E312" s="2" t="s">
        <v>4</v>
      </c>
      <c r="G312" s="11">
        <f t="shared" si="32"/>
        <v>1</v>
      </c>
      <c r="H312" s="10">
        <f t="shared" si="38"/>
        <v>-55</v>
      </c>
      <c r="O312" s="16">
        <f t="shared" si="34"/>
        <v>0</v>
      </c>
      <c r="P312" s="16">
        <f t="shared" si="35"/>
        <v>1</v>
      </c>
      <c r="Q312" s="22">
        <f t="shared" si="36"/>
        <v>3</v>
      </c>
      <c r="R312" s="9">
        <f t="shared" si="37"/>
        <v>3</v>
      </c>
      <c r="S312" s="13">
        <f>HLOOKUP(C312,O$4:$Q312,A312,FALSE)</f>
        <v>10</v>
      </c>
    </row>
    <row r="313" spans="1:19" ht="17.25" customHeight="1">
      <c r="A313" s="19">
        <v>309</v>
      </c>
      <c r="B313" s="4">
        <v>5</v>
      </c>
      <c r="C313" s="21">
        <f t="shared" si="33"/>
        <v>2</v>
      </c>
      <c r="D313" s="20" t="str">
        <f t="shared" si="39"/>
        <v>+</v>
      </c>
      <c r="E313" s="2" t="s">
        <v>8</v>
      </c>
      <c r="G313" s="11">
        <f t="shared" si="32"/>
        <v>-2</v>
      </c>
      <c r="H313" s="10">
        <f t="shared" si="38"/>
        <v>-57</v>
      </c>
      <c r="O313" s="16">
        <f t="shared" si="34"/>
        <v>1</v>
      </c>
      <c r="P313" s="16">
        <f t="shared" si="35"/>
        <v>0</v>
      </c>
      <c r="Q313" s="22">
        <f t="shared" si="36"/>
        <v>4</v>
      </c>
      <c r="R313" s="9">
        <f t="shared" si="37"/>
        <v>4</v>
      </c>
      <c r="S313" s="13">
        <f>HLOOKUP(C313,O$4:$Q313,A313,FALSE)</f>
        <v>1</v>
      </c>
    </row>
    <row r="314" spans="1:19" ht="17.25" customHeight="1">
      <c r="A314" s="19">
        <v>310</v>
      </c>
      <c r="B314" s="4">
        <v>34</v>
      </c>
      <c r="C314" s="21">
        <f t="shared" si="33"/>
        <v>3</v>
      </c>
      <c r="D314" s="20" t="str">
        <f t="shared" si="39"/>
        <v>-</v>
      </c>
      <c r="E314" s="2" t="s">
        <v>4</v>
      </c>
      <c r="G314" s="11">
        <f t="shared" si="32"/>
        <v>1</v>
      </c>
      <c r="H314" s="10">
        <f t="shared" si="38"/>
        <v>-56</v>
      </c>
      <c r="O314" s="16">
        <f t="shared" si="34"/>
        <v>2</v>
      </c>
      <c r="P314" s="16">
        <f t="shared" si="35"/>
        <v>1</v>
      </c>
      <c r="Q314" s="22">
        <f t="shared" si="36"/>
        <v>0</v>
      </c>
      <c r="R314" s="9">
        <f t="shared" si="37"/>
        <v>2</v>
      </c>
      <c r="S314" s="13">
        <f>HLOOKUP(C314,O$4:$Q314,A314,FALSE)</f>
        <v>4</v>
      </c>
    </row>
    <row r="315" spans="1:19" ht="17.25" customHeight="1">
      <c r="A315" s="19">
        <v>311</v>
      </c>
      <c r="B315" s="4">
        <v>18</v>
      </c>
      <c r="C315" s="21">
        <f t="shared" si="33"/>
        <v>1</v>
      </c>
      <c r="D315" s="20" t="str">
        <f t="shared" si="39"/>
        <v>-</v>
      </c>
      <c r="E315" s="2" t="s">
        <v>4</v>
      </c>
      <c r="G315" s="11">
        <f t="shared" si="32"/>
        <v>1</v>
      </c>
      <c r="H315" s="10">
        <f t="shared" si="38"/>
        <v>-55</v>
      </c>
      <c r="O315" s="16">
        <f t="shared" si="34"/>
        <v>0</v>
      </c>
      <c r="P315" s="16">
        <f t="shared" si="35"/>
        <v>2</v>
      </c>
      <c r="Q315" s="22">
        <f t="shared" si="36"/>
        <v>1</v>
      </c>
      <c r="R315" s="9">
        <f t="shared" si="37"/>
        <v>2</v>
      </c>
      <c r="S315" s="13">
        <f>HLOOKUP(C315,O$4:$Q315,A315,FALSE)</f>
        <v>2</v>
      </c>
    </row>
    <row r="316" spans="1:19" ht="17.25" customHeight="1">
      <c r="A316" s="19">
        <v>312</v>
      </c>
      <c r="B316" s="4">
        <v>5</v>
      </c>
      <c r="C316" s="21">
        <f t="shared" si="33"/>
        <v>2</v>
      </c>
      <c r="D316" s="20" t="str">
        <f t="shared" si="39"/>
        <v>-</v>
      </c>
      <c r="E316" s="2" t="s">
        <v>4</v>
      </c>
      <c r="G316" s="11">
        <f t="shared" si="32"/>
        <v>1</v>
      </c>
      <c r="H316" s="10">
        <f t="shared" si="38"/>
        <v>-54</v>
      </c>
      <c r="O316" s="16">
        <f t="shared" si="34"/>
        <v>1</v>
      </c>
      <c r="P316" s="16">
        <f t="shared" si="35"/>
        <v>0</v>
      </c>
      <c r="Q316" s="22">
        <f t="shared" si="36"/>
        <v>2</v>
      </c>
      <c r="R316" s="9">
        <f t="shared" si="37"/>
        <v>2</v>
      </c>
      <c r="S316" s="13">
        <f>HLOOKUP(C316,O$4:$Q316,A316,FALSE)</f>
        <v>2</v>
      </c>
    </row>
    <row r="317" spans="1:19" ht="17.25" customHeight="1">
      <c r="A317" s="19">
        <v>313</v>
      </c>
      <c r="B317" s="4">
        <v>16</v>
      </c>
      <c r="C317" s="21">
        <f t="shared" si="33"/>
        <v>2</v>
      </c>
      <c r="D317" s="20" t="str">
        <f t="shared" si="39"/>
        <v>+</v>
      </c>
      <c r="E317" s="2" t="s">
        <v>4</v>
      </c>
      <c r="G317" s="11">
        <f t="shared" si="32"/>
        <v>1</v>
      </c>
      <c r="H317" s="10">
        <f t="shared" si="38"/>
        <v>-53</v>
      </c>
      <c r="O317" s="16">
        <f t="shared" si="34"/>
        <v>2</v>
      </c>
      <c r="P317" s="16">
        <f t="shared" si="35"/>
        <v>0</v>
      </c>
      <c r="Q317" s="22">
        <f t="shared" si="36"/>
        <v>3</v>
      </c>
      <c r="R317" s="9">
        <f t="shared" si="37"/>
        <v>3</v>
      </c>
      <c r="S317" s="13">
        <f>HLOOKUP(C317,O$4:$Q317,A317,FALSE)</f>
        <v>0</v>
      </c>
    </row>
    <row r="318" spans="1:19" ht="17.25" customHeight="1">
      <c r="A318" s="19">
        <v>314</v>
      </c>
      <c r="B318" s="4">
        <v>16</v>
      </c>
      <c r="C318" s="21">
        <f t="shared" si="33"/>
        <v>2</v>
      </c>
      <c r="D318" s="20" t="str">
        <f t="shared" si="39"/>
        <v>+</v>
      </c>
      <c r="E318" s="2" t="s">
        <v>4</v>
      </c>
      <c r="G318" s="11">
        <f t="shared" si="32"/>
        <v>1</v>
      </c>
      <c r="H318" s="10">
        <f t="shared" si="38"/>
        <v>-52</v>
      </c>
      <c r="O318" s="16">
        <f t="shared" si="34"/>
        <v>3</v>
      </c>
      <c r="P318" s="16">
        <f t="shared" si="35"/>
        <v>0</v>
      </c>
      <c r="Q318" s="22">
        <f t="shared" si="36"/>
        <v>4</v>
      </c>
      <c r="R318" s="9">
        <f t="shared" si="37"/>
        <v>4</v>
      </c>
      <c r="S318" s="13">
        <f>HLOOKUP(C318,O$4:$Q318,A318,FALSE)</f>
        <v>0</v>
      </c>
    </row>
    <row r="319" spans="1:19" ht="17.25" customHeight="1">
      <c r="A319" s="19">
        <v>315</v>
      </c>
      <c r="B319" s="4">
        <v>30</v>
      </c>
      <c r="C319" s="21">
        <f t="shared" si="33"/>
        <v>2</v>
      </c>
      <c r="D319" s="20" t="str">
        <f t="shared" si="39"/>
        <v>+</v>
      </c>
      <c r="E319" s="2" t="s">
        <v>4</v>
      </c>
      <c r="G319" s="11">
        <f t="shared" si="32"/>
        <v>1</v>
      </c>
      <c r="H319" s="10">
        <f t="shared" si="38"/>
        <v>-51</v>
      </c>
      <c r="O319" s="16">
        <f t="shared" si="34"/>
        <v>4</v>
      </c>
      <c r="P319" s="16">
        <f t="shared" si="35"/>
        <v>0</v>
      </c>
      <c r="Q319" s="22">
        <f t="shared" si="36"/>
        <v>5</v>
      </c>
      <c r="R319" s="9">
        <f t="shared" si="37"/>
        <v>5</v>
      </c>
      <c r="S319" s="13">
        <f>HLOOKUP(C319,O$4:$Q319,A319,FALSE)</f>
        <v>0</v>
      </c>
    </row>
    <row r="320" spans="1:19" ht="17.25" customHeight="1">
      <c r="A320" s="19">
        <v>316</v>
      </c>
      <c r="B320" s="5">
        <v>31</v>
      </c>
      <c r="C320" s="21">
        <f t="shared" si="33"/>
        <v>3</v>
      </c>
      <c r="D320" s="20" t="str">
        <f t="shared" si="39"/>
        <v>-</v>
      </c>
      <c r="E320" s="2" t="s">
        <v>4</v>
      </c>
      <c r="G320" s="11">
        <f t="shared" si="32"/>
        <v>1</v>
      </c>
      <c r="H320" s="10">
        <f t="shared" si="38"/>
        <v>-50</v>
      </c>
      <c r="O320" s="16">
        <f t="shared" si="34"/>
        <v>5</v>
      </c>
      <c r="P320" s="16">
        <f t="shared" si="35"/>
        <v>1</v>
      </c>
      <c r="Q320" s="22">
        <f t="shared" si="36"/>
        <v>0</v>
      </c>
      <c r="R320" s="9">
        <f t="shared" si="37"/>
        <v>5</v>
      </c>
      <c r="S320" s="13">
        <f>HLOOKUP(C320,O$4:$Q320,A320,FALSE)</f>
        <v>5</v>
      </c>
    </row>
    <row r="321" spans="1:19" ht="17.25" customHeight="1">
      <c r="A321" s="19">
        <v>317</v>
      </c>
      <c r="B321" s="5">
        <v>17</v>
      </c>
      <c r="C321" s="21">
        <f t="shared" si="33"/>
        <v>3</v>
      </c>
      <c r="D321" s="20" t="str">
        <f t="shared" si="39"/>
        <v>+</v>
      </c>
      <c r="E321" s="2" t="s">
        <v>8</v>
      </c>
      <c r="G321" s="11">
        <f t="shared" si="32"/>
        <v>-2</v>
      </c>
      <c r="H321" s="10">
        <f t="shared" si="38"/>
        <v>-52</v>
      </c>
      <c r="O321" s="16">
        <f t="shared" si="34"/>
        <v>6</v>
      </c>
      <c r="P321" s="16">
        <f t="shared" si="35"/>
        <v>2</v>
      </c>
      <c r="Q321" s="22">
        <f t="shared" si="36"/>
        <v>0</v>
      </c>
      <c r="R321" s="9">
        <f t="shared" si="37"/>
        <v>6</v>
      </c>
      <c r="S321" s="13">
        <f>HLOOKUP(C321,O$4:$Q321,A321,FALSE)</f>
        <v>0</v>
      </c>
    </row>
    <row r="322" spans="1:19" ht="17.25" customHeight="1">
      <c r="A322" s="19">
        <v>318</v>
      </c>
      <c r="B322" s="5">
        <v>20</v>
      </c>
      <c r="C322" s="21">
        <f t="shared" ref="C322:C385" si="40">VLOOKUP(B322,$M$1:$N$36,2,FALSE)</f>
        <v>3</v>
      </c>
      <c r="D322" s="20" t="str">
        <f t="shared" si="39"/>
        <v>+</v>
      </c>
      <c r="E322" s="2" t="s">
        <v>4</v>
      </c>
      <c r="G322" s="11">
        <f t="shared" si="32"/>
        <v>1</v>
      </c>
      <c r="H322" s="10">
        <f t="shared" si="38"/>
        <v>-51</v>
      </c>
      <c r="O322" s="16">
        <f t="shared" si="34"/>
        <v>7</v>
      </c>
      <c r="P322" s="16">
        <f t="shared" si="35"/>
        <v>3</v>
      </c>
      <c r="Q322" s="22">
        <f t="shared" si="36"/>
        <v>0</v>
      </c>
      <c r="R322" s="9">
        <f t="shared" si="37"/>
        <v>7</v>
      </c>
      <c r="S322" s="13">
        <f>HLOOKUP(C322,O$4:$Q322,A322,FALSE)</f>
        <v>0</v>
      </c>
    </row>
    <row r="323" spans="1:19" ht="17.25" customHeight="1">
      <c r="A323" s="19">
        <v>319</v>
      </c>
      <c r="B323" s="4">
        <v>25</v>
      </c>
      <c r="C323" s="21">
        <f t="shared" si="40"/>
        <v>3</v>
      </c>
      <c r="D323" s="20" t="str">
        <f t="shared" si="39"/>
        <v>+</v>
      </c>
      <c r="E323" s="2" t="s">
        <v>8</v>
      </c>
      <c r="G323" s="11">
        <f t="shared" si="32"/>
        <v>-2</v>
      </c>
      <c r="H323" s="10">
        <f t="shared" si="38"/>
        <v>-53</v>
      </c>
      <c r="O323" s="16">
        <f t="shared" si="34"/>
        <v>8</v>
      </c>
      <c r="P323" s="16">
        <f t="shared" si="35"/>
        <v>4</v>
      </c>
      <c r="Q323" s="22">
        <f t="shared" si="36"/>
        <v>0</v>
      </c>
      <c r="R323" s="9">
        <f t="shared" si="37"/>
        <v>8</v>
      </c>
      <c r="S323" s="13">
        <f>HLOOKUP(C323,O$4:$Q323,A323,FALSE)</f>
        <v>0</v>
      </c>
    </row>
    <row r="324" spans="1:19" ht="17.25" customHeight="1">
      <c r="A324" s="19">
        <v>320</v>
      </c>
      <c r="B324" s="4">
        <v>12</v>
      </c>
      <c r="C324" s="21">
        <f t="shared" si="40"/>
        <v>3</v>
      </c>
      <c r="D324" s="20" t="str">
        <f t="shared" si="39"/>
        <v>+</v>
      </c>
      <c r="E324" s="2" t="s">
        <v>8</v>
      </c>
      <c r="G324" s="11">
        <f t="shared" si="32"/>
        <v>-2</v>
      </c>
      <c r="H324" s="10">
        <f t="shared" si="38"/>
        <v>-55</v>
      </c>
      <c r="O324" s="16">
        <f t="shared" si="34"/>
        <v>9</v>
      </c>
      <c r="P324" s="16">
        <f t="shared" si="35"/>
        <v>5</v>
      </c>
      <c r="Q324" s="22">
        <f t="shared" si="36"/>
        <v>0</v>
      </c>
      <c r="R324" s="9">
        <f t="shared" si="37"/>
        <v>9</v>
      </c>
      <c r="S324" s="13">
        <f>HLOOKUP(C324,O$4:$Q324,A324,FALSE)</f>
        <v>0</v>
      </c>
    </row>
    <row r="325" spans="1:19" ht="17.25" customHeight="1">
      <c r="A325" s="19">
        <v>321</v>
      </c>
      <c r="B325" s="5">
        <v>26</v>
      </c>
      <c r="C325" s="21">
        <f t="shared" si="40"/>
        <v>1</v>
      </c>
      <c r="D325" s="20" t="str">
        <f t="shared" si="39"/>
        <v>-</v>
      </c>
      <c r="E325" s="2" t="s">
        <v>8</v>
      </c>
      <c r="G325" s="11">
        <f t="shared" si="32"/>
        <v>-2</v>
      </c>
      <c r="H325" s="10">
        <f t="shared" si="38"/>
        <v>-57</v>
      </c>
      <c r="O325" s="16">
        <f t="shared" si="34"/>
        <v>0</v>
      </c>
      <c r="P325" s="16">
        <f t="shared" si="35"/>
        <v>6</v>
      </c>
      <c r="Q325" s="22">
        <f t="shared" si="36"/>
        <v>1</v>
      </c>
      <c r="R325" s="9">
        <f t="shared" si="37"/>
        <v>6</v>
      </c>
      <c r="S325" s="13">
        <f>HLOOKUP(C325,O$4:$Q325,A325,FALSE)</f>
        <v>9</v>
      </c>
    </row>
    <row r="326" spans="1:19" ht="17.25" customHeight="1">
      <c r="A326" s="19">
        <v>322</v>
      </c>
      <c r="B326" s="4">
        <v>16</v>
      </c>
      <c r="C326" s="21">
        <f t="shared" si="40"/>
        <v>2</v>
      </c>
      <c r="D326" s="20" t="str">
        <f t="shared" si="39"/>
        <v>-</v>
      </c>
      <c r="E326" s="2" t="s">
        <v>4</v>
      </c>
      <c r="G326" s="11">
        <f t="shared" si="32"/>
        <v>1</v>
      </c>
      <c r="H326" s="10">
        <f t="shared" si="38"/>
        <v>-56</v>
      </c>
      <c r="O326" s="16">
        <f t="shared" ref="O326:O389" si="41">IF($C326=1,0,O325+1)</f>
        <v>1</v>
      </c>
      <c r="P326" s="16">
        <f t="shared" ref="P326:P389" si="42">IF($C326=2,0,P325+1)</f>
        <v>0</v>
      </c>
      <c r="Q326" s="22">
        <f t="shared" ref="Q326:Q389" si="43">IF($C326=3,0,Q325+1)</f>
        <v>2</v>
      </c>
      <c r="R326" s="9">
        <f t="shared" ref="R326:R389" si="44">MAX(O326:Q326)</f>
        <v>2</v>
      </c>
      <c r="S326" s="13">
        <f>HLOOKUP(C326,O$4:$Q326,A326,FALSE)</f>
        <v>6</v>
      </c>
    </row>
    <row r="327" spans="1:19" ht="17.25" customHeight="1">
      <c r="A327" s="19">
        <v>323</v>
      </c>
      <c r="B327" s="4">
        <v>23</v>
      </c>
      <c r="C327" s="21">
        <f t="shared" si="40"/>
        <v>3</v>
      </c>
      <c r="D327" s="20" t="str">
        <f t="shared" si="39"/>
        <v>-</v>
      </c>
      <c r="E327" s="2" t="s">
        <v>4</v>
      </c>
      <c r="G327" s="11">
        <f t="shared" si="32"/>
        <v>1</v>
      </c>
      <c r="H327" s="10">
        <f t="shared" ref="H327:H390" si="45">H326+G327</f>
        <v>-55</v>
      </c>
      <c r="O327" s="16">
        <f t="shared" si="41"/>
        <v>2</v>
      </c>
      <c r="P327" s="16">
        <f t="shared" si="42"/>
        <v>1</v>
      </c>
      <c r="Q327" s="22">
        <f t="shared" si="43"/>
        <v>0</v>
      </c>
      <c r="R327" s="9">
        <f t="shared" si="44"/>
        <v>2</v>
      </c>
      <c r="S327" s="13">
        <f>HLOOKUP(C327,O$4:$Q327,A327,FALSE)</f>
        <v>2</v>
      </c>
    </row>
    <row r="328" spans="1:19" ht="17.25" customHeight="1">
      <c r="A328" s="19">
        <v>324</v>
      </c>
      <c r="B328" s="5">
        <v>8</v>
      </c>
      <c r="C328" s="21">
        <f t="shared" si="40"/>
        <v>2</v>
      </c>
      <c r="D328" s="20" t="str">
        <f t="shared" ref="D328:D391" si="46">IF(OR(S328=LARGE(O327:Q327,1)),"-","+")</f>
        <v>+</v>
      </c>
      <c r="E328" s="2" t="s">
        <v>4</v>
      </c>
      <c r="G328" s="11">
        <f t="shared" si="32"/>
        <v>1</v>
      </c>
      <c r="H328" s="10">
        <f t="shared" si="45"/>
        <v>-54</v>
      </c>
      <c r="O328" s="16">
        <f t="shared" si="41"/>
        <v>3</v>
      </c>
      <c r="P328" s="16">
        <f t="shared" si="42"/>
        <v>0</v>
      </c>
      <c r="Q328" s="22">
        <f t="shared" si="43"/>
        <v>1</v>
      </c>
      <c r="R328" s="9">
        <f t="shared" si="44"/>
        <v>3</v>
      </c>
      <c r="S328" s="13">
        <f>HLOOKUP(C328,O$4:$Q328,A328,FALSE)</f>
        <v>1</v>
      </c>
    </row>
    <row r="329" spans="1:19" ht="17.25" customHeight="1">
      <c r="A329" s="19">
        <v>325</v>
      </c>
      <c r="B329" s="5">
        <v>4</v>
      </c>
      <c r="C329" s="21">
        <f t="shared" si="40"/>
        <v>1</v>
      </c>
      <c r="D329" s="20" t="str">
        <f t="shared" si="46"/>
        <v>-</v>
      </c>
      <c r="E329" s="2" t="s">
        <v>8</v>
      </c>
      <c r="G329" s="11">
        <f t="shared" si="32"/>
        <v>-2</v>
      </c>
      <c r="H329" s="10">
        <f t="shared" si="45"/>
        <v>-56</v>
      </c>
      <c r="O329" s="16">
        <f t="shared" si="41"/>
        <v>0</v>
      </c>
      <c r="P329" s="16">
        <f t="shared" si="42"/>
        <v>1</v>
      </c>
      <c r="Q329" s="22">
        <f t="shared" si="43"/>
        <v>2</v>
      </c>
      <c r="R329" s="9">
        <f t="shared" si="44"/>
        <v>2</v>
      </c>
      <c r="S329" s="13">
        <f>HLOOKUP(C329,O$4:$Q329,A329,FALSE)</f>
        <v>3</v>
      </c>
    </row>
    <row r="330" spans="1:19" ht="17.25" customHeight="1">
      <c r="A330" s="19">
        <v>326</v>
      </c>
      <c r="B330" s="5">
        <v>28</v>
      </c>
      <c r="C330" s="21">
        <f t="shared" si="40"/>
        <v>3</v>
      </c>
      <c r="D330" s="20" t="str">
        <f t="shared" si="46"/>
        <v>-</v>
      </c>
      <c r="E330" s="2" t="s">
        <v>4</v>
      </c>
      <c r="G330" s="11">
        <f t="shared" si="32"/>
        <v>1</v>
      </c>
      <c r="H330" s="10">
        <f t="shared" si="45"/>
        <v>-55</v>
      </c>
      <c r="O330" s="16">
        <f t="shared" si="41"/>
        <v>1</v>
      </c>
      <c r="P330" s="16">
        <f t="shared" si="42"/>
        <v>2</v>
      </c>
      <c r="Q330" s="22">
        <f t="shared" si="43"/>
        <v>0</v>
      </c>
      <c r="R330" s="9">
        <f t="shared" si="44"/>
        <v>2</v>
      </c>
      <c r="S330" s="13">
        <f>HLOOKUP(C330,O$4:$Q330,A330,FALSE)</f>
        <v>2</v>
      </c>
    </row>
    <row r="331" spans="1:19" ht="17.25" customHeight="1">
      <c r="A331" s="19">
        <v>327</v>
      </c>
      <c r="B331" s="4">
        <v>16</v>
      </c>
      <c r="C331" s="21">
        <f t="shared" si="40"/>
        <v>2</v>
      </c>
      <c r="D331" s="20" t="str">
        <f t="shared" si="46"/>
        <v>-</v>
      </c>
      <c r="E331" s="2" t="s">
        <v>4</v>
      </c>
      <c r="G331" s="11">
        <f t="shared" si="32"/>
        <v>1</v>
      </c>
      <c r="H331" s="10">
        <f t="shared" si="45"/>
        <v>-54</v>
      </c>
      <c r="O331" s="16">
        <f t="shared" si="41"/>
        <v>2</v>
      </c>
      <c r="P331" s="16">
        <f t="shared" si="42"/>
        <v>0</v>
      </c>
      <c r="Q331" s="22">
        <f t="shared" si="43"/>
        <v>1</v>
      </c>
      <c r="R331" s="9">
        <f t="shared" si="44"/>
        <v>2</v>
      </c>
      <c r="S331" s="13">
        <f>HLOOKUP(C331,O$4:$Q331,A331,FALSE)</f>
        <v>2</v>
      </c>
    </row>
    <row r="332" spans="1:19" ht="17.25" customHeight="1">
      <c r="A332" s="19">
        <v>328</v>
      </c>
      <c r="B332" s="5">
        <v>6</v>
      </c>
      <c r="C332" s="21">
        <f t="shared" si="40"/>
        <v>3</v>
      </c>
      <c r="D332" s="20" t="str">
        <f t="shared" si="46"/>
        <v>+</v>
      </c>
      <c r="E332" s="2" t="s">
        <v>4</v>
      </c>
      <c r="G332" s="11">
        <f t="shared" si="32"/>
        <v>1</v>
      </c>
      <c r="H332" s="10">
        <f t="shared" si="45"/>
        <v>-53</v>
      </c>
      <c r="O332" s="16">
        <f t="shared" si="41"/>
        <v>3</v>
      </c>
      <c r="P332" s="16">
        <f t="shared" si="42"/>
        <v>1</v>
      </c>
      <c r="Q332" s="22">
        <f t="shared" si="43"/>
        <v>0</v>
      </c>
      <c r="R332" s="9">
        <f t="shared" si="44"/>
        <v>3</v>
      </c>
      <c r="S332" s="13">
        <f>HLOOKUP(C332,O$4:$Q332,A332,FALSE)</f>
        <v>1</v>
      </c>
    </row>
    <row r="333" spans="1:19" ht="17.25" customHeight="1">
      <c r="A333" s="19">
        <v>329</v>
      </c>
      <c r="B333" s="5">
        <v>28</v>
      </c>
      <c r="C333" s="21">
        <f t="shared" si="40"/>
        <v>3</v>
      </c>
      <c r="D333" s="20" t="str">
        <f t="shared" si="46"/>
        <v>+</v>
      </c>
      <c r="E333" s="2" t="s">
        <v>4</v>
      </c>
      <c r="G333" s="11">
        <f t="shared" si="32"/>
        <v>1</v>
      </c>
      <c r="H333" s="10">
        <f t="shared" si="45"/>
        <v>-52</v>
      </c>
      <c r="O333" s="16">
        <f t="shared" si="41"/>
        <v>4</v>
      </c>
      <c r="P333" s="16">
        <f t="shared" si="42"/>
        <v>2</v>
      </c>
      <c r="Q333" s="22">
        <f t="shared" si="43"/>
        <v>0</v>
      </c>
      <c r="R333" s="9">
        <f t="shared" si="44"/>
        <v>4</v>
      </c>
      <c r="S333" s="13">
        <f>HLOOKUP(C333,O$4:$Q333,A333,FALSE)</f>
        <v>0</v>
      </c>
    </row>
    <row r="334" spans="1:19" ht="17.25" customHeight="1">
      <c r="A334" s="19">
        <v>330</v>
      </c>
      <c r="B334" s="5">
        <v>2</v>
      </c>
      <c r="C334" s="21">
        <f t="shared" si="40"/>
        <v>2</v>
      </c>
      <c r="D334" s="20" t="str">
        <f t="shared" si="46"/>
        <v>+</v>
      </c>
      <c r="E334" s="2" t="s">
        <v>8</v>
      </c>
      <c r="G334" s="11">
        <f t="shared" si="32"/>
        <v>-2</v>
      </c>
      <c r="H334" s="10">
        <f t="shared" si="45"/>
        <v>-54</v>
      </c>
      <c r="O334" s="16">
        <f t="shared" si="41"/>
        <v>5</v>
      </c>
      <c r="P334" s="16">
        <f t="shared" si="42"/>
        <v>0</v>
      </c>
      <c r="Q334" s="22">
        <f t="shared" si="43"/>
        <v>1</v>
      </c>
      <c r="R334" s="9">
        <f t="shared" si="44"/>
        <v>5</v>
      </c>
      <c r="S334" s="13">
        <f>HLOOKUP(C334,O$4:$Q334,A334,FALSE)</f>
        <v>2</v>
      </c>
    </row>
    <row r="335" spans="1:19" ht="17.25" customHeight="1">
      <c r="A335" s="19">
        <v>331</v>
      </c>
      <c r="B335" s="5">
        <v>6</v>
      </c>
      <c r="C335" s="21">
        <f t="shared" si="40"/>
        <v>3</v>
      </c>
      <c r="D335" s="20" t="str">
        <f t="shared" si="46"/>
        <v>+</v>
      </c>
      <c r="E335" s="2" t="s">
        <v>8</v>
      </c>
      <c r="G335" s="11">
        <f t="shared" si="32"/>
        <v>-2</v>
      </c>
      <c r="H335" s="10">
        <f t="shared" si="45"/>
        <v>-56</v>
      </c>
      <c r="O335" s="16">
        <f t="shared" si="41"/>
        <v>6</v>
      </c>
      <c r="P335" s="16">
        <f t="shared" si="42"/>
        <v>1</v>
      </c>
      <c r="Q335" s="22">
        <f t="shared" si="43"/>
        <v>0</v>
      </c>
      <c r="R335" s="9">
        <f t="shared" si="44"/>
        <v>6</v>
      </c>
      <c r="S335" s="13">
        <f>HLOOKUP(C335,O$4:$Q335,A335,FALSE)</f>
        <v>1</v>
      </c>
    </row>
    <row r="336" spans="1:19" ht="17.25" customHeight="1">
      <c r="A336" s="19">
        <v>332</v>
      </c>
      <c r="B336" s="4">
        <v>14</v>
      </c>
      <c r="C336" s="21">
        <f t="shared" si="40"/>
        <v>3</v>
      </c>
      <c r="D336" s="20" t="str">
        <f t="shared" si="46"/>
        <v>+</v>
      </c>
      <c r="E336" s="2" t="s">
        <v>8</v>
      </c>
      <c r="G336" s="11">
        <f t="shared" si="32"/>
        <v>-2</v>
      </c>
      <c r="H336" s="10">
        <f t="shared" si="45"/>
        <v>-58</v>
      </c>
      <c r="O336" s="16">
        <f t="shared" si="41"/>
        <v>7</v>
      </c>
      <c r="P336" s="16">
        <f t="shared" si="42"/>
        <v>2</v>
      </c>
      <c r="Q336" s="22">
        <f t="shared" si="43"/>
        <v>0</v>
      </c>
      <c r="R336" s="9">
        <f t="shared" si="44"/>
        <v>7</v>
      </c>
      <c r="S336" s="13">
        <f>HLOOKUP(C336,O$4:$Q336,A336,FALSE)</f>
        <v>0</v>
      </c>
    </row>
    <row r="337" spans="1:19" ht="17.25" customHeight="1">
      <c r="A337" s="19">
        <v>333</v>
      </c>
      <c r="B337" s="4">
        <v>5</v>
      </c>
      <c r="C337" s="21">
        <f t="shared" si="40"/>
        <v>2</v>
      </c>
      <c r="D337" s="20" t="str">
        <f t="shared" si="46"/>
        <v>+</v>
      </c>
      <c r="E337" s="2" t="s">
        <v>4</v>
      </c>
      <c r="G337" s="11">
        <f t="shared" si="32"/>
        <v>1</v>
      </c>
      <c r="H337" s="10">
        <f t="shared" si="45"/>
        <v>-57</v>
      </c>
      <c r="O337" s="16">
        <f t="shared" si="41"/>
        <v>8</v>
      </c>
      <c r="P337" s="16">
        <f t="shared" si="42"/>
        <v>0</v>
      </c>
      <c r="Q337" s="22">
        <f t="shared" si="43"/>
        <v>1</v>
      </c>
      <c r="R337" s="9">
        <f t="shared" si="44"/>
        <v>8</v>
      </c>
      <c r="S337" s="13">
        <f>HLOOKUP(C337,O$4:$Q337,A337,FALSE)</f>
        <v>2</v>
      </c>
    </row>
    <row r="338" spans="1:19" ht="17.25" customHeight="1">
      <c r="A338" s="19">
        <v>334</v>
      </c>
      <c r="B338" s="4">
        <v>3</v>
      </c>
      <c r="C338" s="21">
        <f t="shared" si="40"/>
        <v>3</v>
      </c>
      <c r="D338" s="20" t="str">
        <f t="shared" si="46"/>
        <v>+</v>
      </c>
      <c r="E338" s="2" t="s">
        <v>8</v>
      </c>
      <c r="G338" s="11">
        <f t="shared" si="32"/>
        <v>-2</v>
      </c>
      <c r="H338" s="10">
        <f t="shared" si="45"/>
        <v>-59</v>
      </c>
      <c r="O338" s="16">
        <f t="shared" si="41"/>
        <v>9</v>
      </c>
      <c r="P338" s="16">
        <f t="shared" si="42"/>
        <v>1</v>
      </c>
      <c r="Q338" s="22">
        <f t="shared" si="43"/>
        <v>0</v>
      </c>
      <c r="R338" s="9">
        <f t="shared" si="44"/>
        <v>9</v>
      </c>
      <c r="S338" s="13">
        <f>HLOOKUP(C338,O$4:$Q338,A338,FALSE)</f>
        <v>1</v>
      </c>
    </row>
    <row r="339" spans="1:19" ht="17.25" customHeight="1">
      <c r="A339" s="19">
        <v>335</v>
      </c>
      <c r="B339" s="4">
        <v>5</v>
      </c>
      <c r="C339" s="21">
        <f t="shared" si="40"/>
        <v>2</v>
      </c>
      <c r="D339" s="20" t="str">
        <f t="shared" si="46"/>
        <v>+</v>
      </c>
      <c r="E339" s="2" t="s">
        <v>8</v>
      </c>
      <c r="G339" s="11">
        <f t="shared" si="32"/>
        <v>-2</v>
      </c>
      <c r="H339" s="10">
        <f t="shared" si="45"/>
        <v>-61</v>
      </c>
      <c r="O339" s="16">
        <f t="shared" si="41"/>
        <v>10</v>
      </c>
      <c r="P339" s="16">
        <f t="shared" si="42"/>
        <v>0</v>
      </c>
      <c r="Q339" s="22">
        <f t="shared" si="43"/>
        <v>1</v>
      </c>
      <c r="R339" s="9">
        <f t="shared" si="44"/>
        <v>10</v>
      </c>
      <c r="S339" s="13">
        <f>HLOOKUP(C339,O$4:$Q339,A339,FALSE)</f>
        <v>1</v>
      </c>
    </row>
    <row r="340" spans="1:19" ht="17.25" customHeight="1">
      <c r="A340" s="19">
        <v>336</v>
      </c>
      <c r="B340" s="5">
        <v>4</v>
      </c>
      <c r="C340" s="21">
        <f t="shared" si="40"/>
        <v>1</v>
      </c>
      <c r="D340" s="20" t="str">
        <f t="shared" si="46"/>
        <v>-</v>
      </c>
      <c r="E340" s="2" t="s">
        <v>8</v>
      </c>
      <c r="G340" s="11">
        <f t="shared" si="32"/>
        <v>-2</v>
      </c>
      <c r="H340" s="10">
        <f t="shared" si="45"/>
        <v>-63</v>
      </c>
      <c r="O340" s="16">
        <f t="shared" si="41"/>
        <v>0</v>
      </c>
      <c r="P340" s="16">
        <f t="shared" si="42"/>
        <v>1</v>
      </c>
      <c r="Q340" s="22">
        <f t="shared" si="43"/>
        <v>2</v>
      </c>
      <c r="R340" s="9">
        <f t="shared" si="44"/>
        <v>2</v>
      </c>
      <c r="S340" s="13">
        <f>HLOOKUP(C340,O$4:$Q340,A340,FALSE)</f>
        <v>10</v>
      </c>
    </row>
    <row r="341" spans="1:19" ht="17.25" customHeight="1">
      <c r="A341" s="19">
        <v>337</v>
      </c>
      <c r="B341" s="5">
        <v>17</v>
      </c>
      <c r="C341" s="21">
        <f t="shared" si="40"/>
        <v>3</v>
      </c>
      <c r="D341" s="20" t="str">
        <f t="shared" si="46"/>
        <v>-</v>
      </c>
      <c r="E341" s="2" t="s">
        <v>4</v>
      </c>
      <c r="G341" s="11">
        <f t="shared" si="32"/>
        <v>1</v>
      </c>
      <c r="H341" s="10">
        <f t="shared" si="45"/>
        <v>-62</v>
      </c>
      <c r="O341" s="16">
        <f t="shared" si="41"/>
        <v>1</v>
      </c>
      <c r="P341" s="16">
        <f t="shared" si="42"/>
        <v>2</v>
      </c>
      <c r="Q341" s="22">
        <f t="shared" si="43"/>
        <v>0</v>
      </c>
      <c r="R341" s="9">
        <f t="shared" si="44"/>
        <v>2</v>
      </c>
      <c r="S341" s="13">
        <f>HLOOKUP(C341,O$4:$Q341,A341,FALSE)</f>
        <v>2</v>
      </c>
    </row>
    <row r="342" spans="1:19" ht="17.25" customHeight="1">
      <c r="A342" s="19">
        <v>338</v>
      </c>
      <c r="B342" s="5">
        <v>22</v>
      </c>
      <c r="C342" s="21">
        <f t="shared" si="40"/>
        <v>2</v>
      </c>
      <c r="D342" s="20" t="str">
        <f t="shared" si="46"/>
        <v>-</v>
      </c>
      <c r="E342" s="2" t="s">
        <v>4</v>
      </c>
      <c r="G342" s="11">
        <f t="shared" si="32"/>
        <v>1</v>
      </c>
      <c r="H342" s="10">
        <f t="shared" si="45"/>
        <v>-61</v>
      </c>
      <c r="O342" s="16">
        <f t="shared" si="41"/>
        <v>2</v>
      </c>
      <c r="P342" s="16">
        <f t="shared" si="42"/>
        <v>0</v>
      </c>
      <c r="Q342" s="22">
        <f t="shared" si="43"/>
        <v>1</v>
      </c>
      <c r="R342" s="9">
        <f t="shared" si="44"/>
        <v>2</v>
      </c>
      <c r="S342" s="13">
        <f>HLOOKUP(C342,O$4:$Q342,A342,FALSE)</f>
        <v>2</v>
      </c>
    </row>
    <row r="343" spans="1:19" ht="17.25" customHeight="1">
      <c r="A343" s="19">
        <v>339</v>
      </c>
      <c r="B343" s="5">
        <v>26</v>
      </c>
      <c r="C343" s="21">
        <f t="shared" si="40"/>
        <v>1</v>
      </c>
      <c r="D343" s="20" t="str">
        <f t="shared" si="46"/>
        <v>-</v>
      </c>
      <c r="E343" s="2" t="s">
        <v>4</v>
      </c>
      <c r="G343" s="11">
        <f t="shared" si="32"/>
        <v>1</v>
      </c>
      <c r="H343" s="10">
        <f t="shared" si="45"/>
        <v>-60</v>
      </c>
      <c r="O343" s="16">
        <f t="shared" si="41"/>
        <v>0</v>
      </c>
      <c r="P343" s="16">
        <f t="shared" si="42"/>
        <v>1</v>
      </c>
      <c r="Q343" s="22">
        <f t="shared" si="43"/>
        <v>2</v>
      </c>
      <c r="R343" s="9">
        <f t="shared" si="44"/>
        <v>2</v>
      </c>
      <c r="S343" s="13">
        <f>HLOOKUP(C343,O$4:$Q343,A343,FALSE)</f>
        <v>2</v>
      </c>
    </row>
    <row r="344" spans="1:19" ht="17.25" customHeight="1">
      <c r="A344" s="19">
        <v>340</v>
      </c>
      <c r="B344" s="4">
        <v>5</v>
      </c>
      <c r="C344" s="21">
        <f t="shared" si="40"/>
        <v>2</v>
      </c>
      <c r="D344" s="20" t="str">
        <f t="shared" si="46"/>
        <v>+</v>
      </c>
      <c r="E344" s="2" t="s">
        <v>4</v>
      </c>
      <c r="G344" s="11">
        <f t="shared" si="32"/>
        <v>1</v>
      </c>
      <c r="H344" s="10">
        <f t="shared" si="45"/>
        <v>-59</v>
      </c>
      <c r="O344" s="16">
        <f t="shared" si="41"/>
        <v>1</v>
      </c>
      <c r="P344" s="16">
        <f t="shared" si="42"/>
        <v>0</v>
      </c>
      <c r="Q344" s="22">
        <f t="shared" si="43"/>
        <v>3</v>
      </c>
      <c r="R344" s="9">
        <f t="shared" si="44"/>
        <v>3</v>
      </c>
      <c r="S344" s="13">
        <f>HLOOKUP(C344,O$4:$Q344,A344,FALSE)</f>
        <v>1</v>
      </c>
    </row>
    <row r="345" spans="1:19" ht="17.25" customHeight="1">
      <c r="A345" s="19">
        <v>341</v>
      </c>
      <c r="B345" s="5">
        <v>10</v>
      </c>
      <c r="C345" s="21">
        <f t="shared" si="40"/>
        <v>1</v>
      </c>
      <c r="D345" s="20" t="str">
        <f t="shared" si="46"/>
        <v>+</v>
      </c>
      <c r="E345" s="2" t="s">
        <v>4</v>
      </c>
      <c r="G345" s="11">
        <f t="shared" si="32"/>
        <v>1</v>
      </c>
      <c r="H345" s="10">
        <f t="shared" si="45"/>
        <v>-58</v>
      </c>
      <c r="O345" s="16">
        <f t="shared" si="41"/>
        <v>0</v>
      </c>
      <c r="P345" s="16">
        <f t="shared" si="42"/>
        <v>1</v>
      </c>
      <c r="Q345" s="22">
        <f t="shared" si="43"/>
        <v>4</v>
      </c>
      <c r="R345" s="9">
        <f t="shared" si="44"/>
        <v>4</v>
      </c>
      <c r="S345" s="13">
        <f>HLOOKUP(C345,O$4:$Q345,A345,FALSE)</f>
        <v>1</v>
      </c>
    </row>
    <row r="346" spans="1:19" ht="17.25" customHeight="1">
      <c r="A346" s="19">
        <v>342</v>
      </c>
      <c r="B346" s="4">
        <v>7</v>
      </c>
      <c r="C346" s="21">
        <f t="shared" si="40"/>
        <v>1</v>
      </c>
      <c r="D346" s="20" t="str">
        <f t="shared" si="46"/>
        <v>+</v>
      </c>
      <c r="E346" s="2" t="s">
        <v>4</v>
      </c>
      <c r="G346" s="11">
        <f t="shared" si="32"/>
        <v>1</v>
      </c>
      <c r="H346" s="10">
        <f t="shared" si="45"/>
        <v>-57</v>
      </c>
      <c r="O346" s="16">
        <f t="shared" si="41"/>
        <v>0</v>
      </c>
      <c r="P346" s="16">
        <f t="shared" si="42"/>
        <v>2</v>
      </c>
      <c r="Q346" s="22">
        <f t="shared" si="43"/>
        <v>5</v>
      </c>
      <c r="R346" s="9">
        <f t="shared" si="44"/>
        <v>5</v>
      </c>
      <c r="S346" s="13">
        <f>HLOOKUP(C346,O$4:$Q346,A346,FALSE)</f>
        <v>0</v>
      </c>
    </row>
    <row r="347" spans="1:19" ht="17.25" customHeight="1">
      <c r="A347" s="19">
        <v>343</v>
      </c>
      <c r="B347" s="5">
        <v>13</v>
      </c>
      <c r="C347" s="21">
        <f t="shared" si="40"/>
        <v>2</v>
      </c>
      <c r="D347" s="20" t="str">
        <f t="shared" si="46"/>
        <v>+</v>
      </c>
      <c r="E347" s="2" t="s">
        <v>4</v>
      </c>
      <c r="G347" s="11">
        <f t="shared" si="32"/>
        <v>1</v>
      </c>
      <c r="H347" s="10">
        <f t="shared" si="45"/>
        <v>-56</v>
      </c>
      <c r="O347" s="16">
        <f t="shared" si="41"/>
        <v>1</v>
      </c>
      <c r="P347" s="16">
        <f t="shared" si="42"/>
        <v>0</v>
      </c>
      <c r="Q347" s="22">
        <f t="shared" si="43"/>
        <v>6</v>
      </c>
      <c r="R347" s="9">
        <f t="shared" si="44"/>
        <v>6</v>
      </c>
      <c r="S347" s="13">
        <f>HLOOKUP(C347,O$4:$Q347,A347,FALSE)</f>
        <v>2</v>
      </c>
    </row>
    <row r="348" spans="1:19" ht="17.25" customHeight="1">
      <c r="A348" s="19">
        <v>344</v>
      </c>
      <c r="B348" s="5">
        <v>24</v>
      </c>
      <c r="C348" s="21">
        <f t="shared" si="40"/>
        <v>1</v>
      </c>
      <c r="D348" s="20" t="str">
        <f t="shared" si="46"/>
        <v>+</v>
      </c>
      <c r="E348" s="2" t="s">
        <v>4</v>
      </c>
      <c r="G348" s="11">
        <f t="shared" si="32"/>
        <v>1</v>
      </c>
      <c r="H348" s="10">
        <f t="shared" si="45"/>
        <v>-55</v>
      </c>
      <c r="O348" s="16">
        <f t="shared" si="41"/>
        <v>0</v>
      </c>
      <c r="P348" s="16">
        <f t="shared" si="42"/>
        <v>1</v>
      </c>
      <c r="Q348" s="22">
        <f t="shared" si="43"/>
        <v>7</v>
      </c>
      <c r="R348" s="9">
        <f t="shared" si="44"/>
        <v>7</v>
      </c>
      <c r="S348" s="13">
        <f>HLOOKUP(C348,O$4:$Q348,A348,FALSE)</f>
        <v>1</v>
      </c>
    </row>
    <row r="349" spans="1:19" ht="17.25" customHeight="1">
      <c r="A349" s="19">
        <v>345</v>
      </c>
      <c r="B349" s="5">
        <v>33</v>
      </c>
      <c r="C349" s="21">
        <f t="shared" si="40"/>
        <v>2</v>
      </c>
      <c r="D349" s="20" t="str">
        <f t="shared" si="46"/>
        <v>+</v>
      </c>
      <c r="E349" s="2" t="s">
        <v>8</v>
      </c>
      <c r="G349" s="11">
        <f t="shared" si="32"/>
        <v>-2</v>
      </c>
      <c r="H349" s="10">
        <f t="shared" si="45"/>
        <v>-57</v>
      </c>
      <c r="O349" s="16">
        <f t="shared" si="41"/>
        <v>1</v>
      </c>
      <c r="P349" s="16">
        <f t="shared" si="42"/>
        <v>0</v>
      </c>
      <c r="Q349" s="22">
        <f t="shared" si="43"/>
        <v>8</v>
      </c>
      <c r="R349" s="9">
        <f t="shared" si="44"/>
        <v>8</v>
      </c>
      <c r="S349" s="13">
        <f>HLOOKUP(C349,O$4:$Q349,A349,FALSE)</f>
        <v>1</v>
      </c>
    </row>
    <row r="350" spans="1:19" ht="17.25" customHeight="1">
      <c r="A350" s="19">
        <v>346</v>
      </c>
      <c r="B350" s="4">
        <v>30</v>
      </c>
      <c r="C350" s="21">
        <f t="shared" si="40"/>
        <v>2</v>
      </c>
      <c r="D350" s="20" t="str">
        <f t="shared" si="46"/>
        <v>+</v>
      </c>
      <c r="E350" s="2" t="s">
        <v>8</v>
      </c>
      <c r="G350" s="11">
        <f t="shared" si="32"/>
        <v>-2</v>
      </c>
      <c r="H350" s="10">
        <f t="shared" si="45"/>
        <v>-59</v>
      </c>
      <c r="O350" s="16">
        <f t="shared" si="41"/>
        <v>2</v>
      </c>
      <c r="P350" s="16">
        <f t="shared" si="42"/>
        <v>0</v>
      </c>
      <c r="Q350" s="22">
        <f t="shared" si="43"/>
        <v>9</v>
      </c>
      <c r="R350" s="9">
        <f t="shared" si="44"/>
        <v>9</v>
      </c>
      <c r="S350" s="13">
        <f>HLOOKUP(C350,O$4:$Q350,A350,FALSE)</f>
        <v>0</v>
      </c>
    </row>
    <row r="351" spans="1:19" ht="17.25" customHeight="1">
      <c r="A351" s="19">
        <v>347</v>
      </c>
      <c r="B351" s="4">
        <v>32</v>
      </c>
      <c r="C351" s="21">
        <f t="shared" si="40"/>
        <v>1</v>
      </c>
      <c r="D351" s="20" t="str">
        <f t="shared" si="46"/>
        <v>+</v>
      </c>
      <c r="E351" s="2" t="s">
        <v>8</v>
      </c>
      <c r="G351" s="11">
        <f t="shared" si="32"/>
        <v>-2</v>
      </c>
      <c r="H351" s="10">
        <f t="shared" si="45"/>
        <v>-61</v>
      </c>
      <c r="O351" s="16">
        <f t="shared" si="41"/>
        <v>0</v>
      </c>
      <c r="P351" s="16">
        <f t="shared" si="42"/>
        <v>1</v>
      </c>
      <c r="Q351" s="22">
        <f t="shared" si="43"/>
        <v>10</v>
      </c>
      <c r="R351" s="9">
        <f t="shared" si="44"/>
        <v>10</v>
      </c>
      <c r="S351" s="13">
        <f>HLOOKUP(C351,O$4:$Q351,A351,FALSE)</f>
        <v>2</v>
      </c>
    </row>
    <row r="352" spans="1:19" ht="17.25" customHeight="1">
      <c r="A352" s="19">
        <v>348</v>
      </c>
      <c r="B352" s="5">
        <v>15</v>
      </c>
      <c r="C352" s="21">
        <f t="shared" si="40"/>
        <v>1</v>
      </c>
      <c r="D352" s="20" t="str">
        <f t="shared" si="46"/>
        <v>+</v>
      </c>
      <c r="E352" s="2" t="s">
        <v>8</v>
      </c>
      <c r="G352" s="11">
        <f t="shared" si="32"/>
        <v>-2</v>
      </c>
      <c r="H352" s="10">
        <f t="shared" si="45"/>
        <v>-63</v>
      </c>
      <c r="O352" s="16">
        <f t="shared" si="41"/>
        <v>0</v>
      </c>
      <c r="P352" s="16">
        <f t="shared" si="42"/>
        <v>2</v>
      </c>
      <c r="Q352" s="22">
        <f t="shared" si="43"/>
        <v>11</v>
      </c>
      <c r="R352" s="9">
        <f t="shared" si="44"/>
        <v>11</v>
      </c>
      <c r="S352" s="13">
        <f>HLOOKUP(C352,O$4:$Q352,A352,FALSE)</f>
        <v>0</v>
      </c>
    </row>
    <row r="353" spans="1:19" ht="17.25" customHeight="1">
      <c r="A353" s="19">
        <v>349</v>
      </c>
      <c r="B353" s="5">
        <v>10</v>
      </c>
      <c r="C353" s="21">
        <f t="shared" si="40"/>
        <v>1</v>
      </c>
      <c r="D353" s="20" t="str">
        <f t="shared" si="46"/>
        <v>+</v>
      </c>
      <c r="E353" s="2" t="s">
        <v>4</v>
      </c>
      <c r="G353" s="11">
        <f t="shared" si="32"/>
        <v>1</v>
      </c>
      <c r="H353" s="10">
        <f t="shared" si="45"/>
        <v>-62</v>
      </c>
      <c r="O353" s="16">
        <f t="shared" si="41"/>
        <v>0</v>
      </c>
      <c r="P353" s="16">
        <f t="shared" si="42"/>
        <v>3</v>
      </c>
      <c r="Q353" s="22">
        <f t="shared" si="43"/>
        <v>12</v>
      </c>
      <c r="R353" s="9">
        <f t="shared" si="44"/>
        <v>12</v>
      </c>
      <c r="S353" s="13">
        <f>HLOOKUP(C353,O$4:$Q353,A353,FALSE)</f>
        <v>0</v>
      </c>
    </row>
    <row r="354" spans="1:19" ht="17.25" customHeight="1">
      <c r="A354" s="19">
        <v>350</v>
      </c>
      <c r="B354" s="4">
        <v>7</v>
      </c>
      <c r="C354" s="21">
        <f t="shared" si="40"/>
        <v>1</v>
      </c>
      <c r="D354" s="20" t="str">
        <f t="shared" si="46"/>
        <v>+</v>
      </c>
      <c r="E354" s="2" t="s">
        <v>4</v>
      </c>
      <c r="G354" s="11">
        <f t="shared" si="32"/>
        <v>1</v>
      </c>
      <c r="H354" s="10">
        <f t="shared" si="45"/>
        <v>-61</v>
      </c>
      <c r="O354" s="16">
        <f t="shared" si="41"/>
        <v>0</v>
      </c>
      <c r="P354" s="16">
        <f t="shared" si="42"/>
        <v>4</v>
      </c>
      <c r="Q354" s="22">
        <f t="shared" si="43"/>
        <v>13</v>
      </c>
      <c r="R354" s="9">
        <f t="shared" si="44"/>
        <v>13</v>
      </c>
      <c r="S354" s="13">
        <f>HLOOKUP(C354,O$4:$Q354,A354,FALSE)</f>
        <v>0</v>
      </c>
    </row>
    <row r="355" spans="1:19" ht="17.25" customHeight="1">
      <c r="A355" s="19">
        <v>351</v>
      </c>
      <c r="B355" s="5">
        <v>20</v>
      </c>
      <c r="C355" s="21">
        <f t="shared" si="40"/>
        <v>3</v>
      </c>
      <c r="D355" s="20" t="str">
        <f t="shared" si="46"/>
        <v>-</v>
      </c>
      <c r="E355" s="2" t="s">
        <v>4</v>
      </c>
      <c r="G355" s="11">
        <f t="shared" si="32"/>
        <v>1</v>
      </c>
      <c r="H355" s="10">
        <f t="shared" si="45"/>
        <v>-60</v>
      </c>
      <c r="O355" s="16">
        <f t="shared" si="41"/>
        <v>1</v>
      </c>
      <c r="P355" s="16">
        <f t="shared" si="42"/>
        <v>5</v>
      </c>
      <c r="Q355" s="22">
        <f t="shared" si="43"/>
        <v>0</v>
      </c>
      <c r="R355" s="9">
        <f t="shared" si="44"/>
        <v>5</v>
      </c>
      <c r="S355" s="13">
        <f>HLOOKUP(C355,O$4:$Q355,A355,FALSE)</f>
        <v>13</v>
      </c>
    </row>
    <row r="356" spans="1:19" ht="17.25" customHeight="1">
      <c r="A356" s="19">
        <v>352</v>
      </c>
      <c r="B356" s="4">
        <v>23</v>
      </c>
      <c r="C356" s="21">
        <f t="shared" si="40"/>
        <v>3</v>
      </c>
      <c r="D356" s="20" t="str">
        <f t="shared" si="46"/>
        <v>+</v>
      </c>
      <c r="E356" s="2" t="s">
        <v>4</v>
      </c>
      <c r="G356" s="11">
        <f t="shared" si="32"/>
        <v>1</v>
      </c>
      <c r="H356" s="10">
        <f t="shared" si="45"/>
        <v>-59</v>
      </c>
      <c r="O356" s="16">
        <f t="shared" si="41"/>
        <v>2</v>
      </c>
      <c r="P356" s="16">
        <f t="shared" si="42"/>
        <v>6</v>
      </c>
      <c r="Q356" s="22">
        <f t="shared" si="43"/>
        <v>0</v>
      </c>
      <c r="R356" s="9">
        <f t="shared" si="44"/>
        <v>6</v>
      </c>
      <c r="S356" s="13">
        <f>HLOOKUP(C356,O$4:$Q356,A356,FALSE)</f>
        <v>0</v>
      </c>
    </row>
    <row r="357" spans="1:19" ht="17.25" customHeight="1">
      <c r="A357" s="19">
        <v>353</v>
      </c>
      <c r="B357" s="5">
        <v>33</v>
      </c>
      <c r="C357" s="21">
        <f t="shared" si="40"/>
        <v>2</v>
      </c>
      <c r="D357" s="20" t="str">
        <f t="shared" si="46"/>
        <v>-</v>
      </c>
      <c r="E357" s="2" t="s">
        <v>4</v>
      </c>
      <c r="G357" s="11">
        <f t="shared" si="32"/>
        <v>1</v>
      </c>
      <c r="H357" s="10">
        <f t="shared" si="45"/>
        <v>-58</v>
      </c>
      <c r="O357" s="16">
        <f t="shared" si="41"/>
        <v>3</v>
      </c>
      <c r="P357" s="16">
        <f t="shared" si="42"/>
        <v>0</v>
      </c>
      <c r="Q357" s="22">
        <f t="shared" si="43"/>
        <v>1</v>
      </c>
      <c r="R357" s="9">
        <f t="shared" si="44"/>
        <v>3</v>
      </c>
      <c r="S357" s="13">
        <f>HLOOKUP(C357,O$4:$Q357,A357,FALSE)</f>
        <v>6</v>
      </c>
    </row>
    <row r="358" spans="1:19" ht="17.25" customHeight="1">
      <c r="A358" s="19">
        <v>354</v>
      </c>
      <c r="B358" s="4">
        <v>19</v>
      </c>
      <c r="C358" s="21">
        <f t="shared" si="40"/>
        <v>2</v>
      </c>
      <c r="D358" s="20" t="str">
        <f t="shared" si="46"/>
        <v>+</v>
      </c>
      <c r="E358" s="2" t="s">
        <v>4</v>
      </c>
      <c r="G358" s="11">
        <f t="shared" si="32"/>
        <v>1</v>
      </c>
      <c r="H358" s="10">
        <f t="shared" si="45"/>
        <v>-57</v>
      </c>
      <c r="O358" s="16">
        <f t="shared" si="41"/>
        <v>4</v>
      </c>
      <c r="P358" s="16">
        <f t="shared" si="42"/>
        <v>0</v>
      </c>
      <c r="Q358" s="22">
        <f t="shared" si="43"/>
        <v>2</v>
      </c>
      <c r="R358" s="9">
        <f t="shared" si="44"/>
        <v>4</v>
      </c>
      <c r="S358" s="13">
        <f>HLOOKUP(C358,O$4:$Q358,A358,FALSE)</f>
        <v>0</v>
      </c>
    </row>
    <row r="359" spans="1:19" ht="17.25" customHeight="1">
      <c r="A359" s="19">
        <v>355</v>
      </c>
      <c r="B359" s="5">
        <v>33</v>
      </c>
      <c r="C359" s="21">
        <f t="shared" si="40"/>
        <v>2</v>
      </c>
      <c r="D359" s="20" t="str">
        <f t="shared" si="46"/>
        <v>+</v>
      </c>
      <c r="E359" s="2" t="s">
        <v>4</v>
      </c>
      <c r="G359" s="11">
        <f t="shared" si="32"/>
        <v>1</v>
      </c>
      <c r="H359" s="10">
        <f t="shared" si="45"/>
        <v>-56</v>
      </c>
      <c r="O359" s="16">
        <f t="shared" si="41"/>
        <v>5</v>
      </c>
      <c r="P359" s="16">
        <f t="shared" si="42"/>
        <v>0</v>
      </c>
      <c r="Q359" s="22">
        <f t="shared" si="43"/>
        <v>3</v>
      </c>
      <c r="R359" s="9">
        <f t="shared" si="44"/>
        <v>5</v>
      </c>
      <c r="S359" s="13">
        <f>HLOOKUP(C359,O$4:$Q359,A359,FALSE)</f>
        <v>0</v>
      </c>
    </row>
    <row r="360" spans="1:19" ht="17.25" customHeight="1">
      <c r="A360" s="19">
        <v>356</v>
      </c>
      <c r="B360" s="4">
        <v>16</v>
      </c>
      <c r="C360" s="21">
        <f t="shared" si="40"/>
        <v>2</v>
      </c>
      <c r="D360" s="20" t="str">
        <f t="shared" si="46"/>
        <v>+</v>
      </c>
      <c r="E360" s="2" t="s">
        <v>4</v>
      </c>
      <c r="G360" s="11">
        <f t="shared" si="32"/>
        <v>1</v>
      </c>
      <c r="H360" s="10">
        <f t="shared" si="45"/>
        <v>-55</v>
      </c>
      <c r="O360" s="16">
        <f t="shared" si="41"/>
        <v>6</v>
      </c>
      <c r="P360" s="16">
        <f t="shared" si="42"/>
        <v>0</v>
      </c>
      <c r="Q360" s="22">
        <f t="shared" si="43"/>
        <v>4</v>
      </c>
      <c r="R360" s="9">
        <f t="shared" si="44"/>
        <v>6</v>
      </c>
      <c r="S360" s="13">
        <f>HLOOKUP(C360,O$4:$Q360,A360,FALSE)</f>
        <v>0</v>
      </c>
    </row>
    <row r="361" spans="1:19" ht="17.25" customHeight="1">
      <c r="A361" s="19">
        <v>357</v>
      </c>
      <c r="B361" s="5">
        <v>28</v>
      </c>
      <c r="C361" s="21">
        <f t="shared" si="40"/>
        <v>3</v>
      </c>
      <c r="D361" s="20" t="str">
        <f t="shared" si="46"/>
        <v>+</v>
      </c>
      <c r="E361" s="2" t="s">
        <v>4</v>
      </c>
      <c r="G361" s="11">
        <f t="shared" si="32"/>
        <v>1</v>
      </c>
      <c r="H361" s="10">
        <f t="shared" si="45"/>
        <v>-54</v>
      </c>
      <c r="O361" s="16">
        <f t="shared" si="41"/>
        <v>7</v>
      </c>
      <c r="P361" s="16">
        <f t="shared" si="42"/>
        <v>1</v>
      </c>
      <c r="Q361" s="22">
        <f t="shared" si="43"/>
        <v>0</v>
      </c>
      <c r="R361" s="9">
        <f t="shared" si="44"/>
        <v>7</v>
      </c>
      <c r="S361" s="13">
        <f>HLOOKUP(C361,O$4:$Q361,A361,FALSE)</f>
        <v>4</v>
      </c>
    </row>
    <row r="362" spans="1:19" ht="17.25" customHeight="1">
      <c r="A362" s="19">
        <v>358</v>
      </c>
      <c r="B362" s="4">
        <v>34</v>
      </c>
      <c r="C362" s="21">
        <f t="shared" si="40"/>
        <v>3</v>
      </c>
      <c r="D362" s="20" t="str">
        <f t="shared" si="46"/>
        <v>+</v>
      </c>
      <c r="E362" s="2" t="s">
        <v>4</v>
      </c>
      <c r="G362" s="11">
        <f t="shared" si="32"/>
        <v>1</v>
      </c>
      <c r="H362" s="10">
        <f t="shared" si="45"/>
        <v>-53</v>
      </c>
      <c r="O362" s="16">
        <f t="shared" si="41"/>
        <v>8</v>
      </c>
      <c r="P362" s="16">
        <f t="shared" si="42"/>
        <v>2</v>
      </c>
      <c r="Q362" s="22">
        <f t="shared" si="43"/>
        <v>0</v>
      </c>
      <c r="R362" s="9">
        <f t="shared" si="44"/>
        <v>8</v>
      </c>
      <c r="S362" s="13">
        <f>HLOOKUP(C362,O$4:$Q362,A362,FALSE)</f>
        <v>0</v>
      </c>
    </row>
    <row r="363" spans="1:19" ht="17.25" customHeight="1">
      <c r="A363" s="19">
        <v>359</v>
      </c>
      <c r="B363" s="4">
        <v>5</v>
      </c>
      <c r="C363" s="21">
        <f t="shared" si="40"/>
        <v>2</v>
      </c>
      <c r="D363" s="20" t="str">
        <f t="shared" si="46"/>
        <v>+</v>
      </c>
      <c r="E363" s="2" t="s">
        <v>4</v>
      </c>
      <c r="G363" s="11">
        <f t="shared" si="32"/>
        <v>1</v>
      </c>
      <c r="H363" s="10">
        <f t="shared" si="45"/>
        <v>-52</v>
      </c>
      <c r="O363" s="16">
        <f t="shared" si="41"/>
        <v>9</v>
      </c>
      <c r="P363" s="16">
        <f t="shared" si="42"/>
        <v>0</v>
      </c>
      <c r="Q363" s="22">
        <f t="shared" si="43"/>
        <v>1</v>
      </c>
      <c r="R363" s="9">
        <f t="shared" si="44"/>
        <v>9</v>
      </c>
      <c r="S363" s="13">
        <f>HLOOKUP(C363,O$4:$Q363,A363,FALSE)</f>
        <v>2</v>
      </c>
    </row>
    <row r="364" spans="1:19" ht="17.25" customHeight="1">
      <c r="A364" s="19">
        <v>360</v>
      </c>
      <c r="B364" s="4">
        <v>34</v>
      </c>
      <c r="C364" s="21">
        <f t="shared" si="40"/>
        <v>3</v>
      </c>
      <c r="D364" s="20" t="str">
        <f t="shared" si="46"/>
        <v>+</v>
      </c>
      <c r="E364" s="2" t="s">
        <v>8</v>
      </c>
      <c r="G364" s="11">
        <f t="shared" si="32"/>
        <v>-2</v>
      </c>
      <c r="H364" s="10">
        <f t="shared" si="45"/>
        <v>-54</v>
      </c>
      <c r="O364" s="16">
        <f t="shared" si="41"/>
        <v>10</v>
      </c>
      <c r="P364" s="16">
        <f t="shared" si="42"/>
        <v>1</v>
      </c>
      <c r="Q364" s="22">
        <f t="shared" si="43"/>
        <v>0</v>
      </c>
      <c r="R364" s="9">
        <f t="shared" si="44"/>
        <v>10</v>
      </c>
      <c r="S364" s="13">
        <f>HLOOKUP(C364,O$4:$Q364,A364,FALSE)</f>
        <v>1</v>
      </c>
    </row>
    <row r="365" spans="1:19" ht="17.25" customHeight="1">
      <c r="A365" s="19">
        <v>361</v>
      </c>
      <c r="B365" s="5">
        <v>28</v>
      </c>
      <c r="C365" s="21">
        <f t="shared" si="40"/>
        <v>3</v>
      </c>
      <c r="D365" s="20" t="str">
        <f t="shared" si="46"/>
        <v>+</v>
      </c>
      <c r="E365" s="2" t="s">
        <v>4</v>
      </c>
      <c r="G365" s="11">
        <f t="shared" si="32"/>
        <v>1</v>
      </c>
      <c r="H365" s="10">
        <f t="shared" si="45"/>
        <v>-53</v>
      </c>
      <c r="O365" s="16">
        <f t="shared" si="41"/>
        <v>11</v>
      </c>
      <c r="P365" s="16">
        <f t="shared" si="42"/>
        <v>2</v>
      </c>
      <c r="Q365" s="22">
        <f t="shared" si="43"/>
        <v>0</v>
      </c>
      <c r="R365" s="9">
        <f t="shared" si="44"/>
        <v>11</v>
      </c>
      <c r="S365" s="13">
        <f>HLOOKUP(C365,O$4:$Q365,A365,FALSE)</f>
        <v>0</v>
      </c>
    </row>
    <row r="366" spans="1:19" ht="17.25" customHeight="1">
      <c r="A366" s="19">
        <v>362</v>
      </c>
      <c r="B366" s="4">
        <v>36</v>
      </c>
      <c r="C366" s="21">
        <f t="shared" si="40"/>
        <v>2</v>
      </c>
      <c r="D366" s="20" t="str">
        <f t="shared" si="46"/>
        <v>+</v>
      </c>
      <c r="E366" s="2" t="s">
        <v>8</v>
      </c>
      <c r="G366" s="11">
        <f t="shared" si="32"/>
        <v>-2</v>
      </c>
      <c r="H366" s="10">
        <f t="shared" si="45"/>
        <v>-55</v>
      </c>
      <c r="O366" s="16">
        <f t="shared" si="41"/>
        <v>12</v>
      </c>
      <c r="P366" s="16">
        <f t="shared" si="42"/>
        <v>0</v>
      </c>
      <c r="Q366" s="22">
        <f t="shared" si="43"/>
        <v>1</v>
      </c>
      <c r="R366" s="9">
        <f t="shared" si="44"/>
        <v>12</v>
      </c>
      <c r="S366" s="13">
        <f>HLOOKUP(C366,O$4:$Q366,A366,FALSE)</f>
        <v>2</v>
      </c>
    </row>
    <row r="367" spans="1:19" ht="17.25" customHeight="1">
      <c r="A367" s="19">
        <v>363</v>
      </c>
      <c r="B367" s="4">
        <v>30</v>
      </c>
      <c r="C367" s="21">
        <f t="shared" si="40"/>
        <v>2</v>
      </c>
      <c r="D367" s="20" t="str">
        <f t="shared" si="46"/>
        <v>+</v>
      </c>
      <c r="E367" s="2" t="s">
        <v>4</v>
      </c>
      <c r="G367" s="11">
        <f t="shared" si="32"/>
        <v>1</v>
      </c>
      <c r="H367" s="10">
        <f t="shared" si="45"/>
        <v>-54</v>
      </c>
      <c r="O367" s="16">
        <f t="shared" si="41"/>
        <v>13</v>
      </c>
      <c r="P367" s="16">
        <f t="shared" si="42"/>
        <v>0</v>
      </c>
      <c r="Q367" s="22">
        <f t="shared" si="43"/>
        <v>2</v>
      </c>
      <c r="R367" s="9">
        <f t="shared" si="44"/>
        <v>13</v>
      </c>
      <c r="S367" s="13">
        <f>HLOOKUP(C367,O$4:$Q367,A367,FALSE)</f>
        <v>0</v>
      </c>
    </row>
    <row r="368" spans="1:19" ht="17.25" customHeight="1">
      <c r="A368" s="19">
        <v>364</v>
      </c>
      <c r="B368" s="5">
        <v>26</v>
      </c>
      <c r="C368" s="21">
        <f t="shared" si="40"/>
        <v>1</v>
      </c>
      <c r="D368" s="20" t="str">
        <f t="shared" si="46"/>
        <v>-</v>
      </c>
      <c r="E368" s="2" t="s">
        <v>4</v>
      </c>
      <c r="G368" s="11">
        <f t="shared" si="32"/>
        <v>1</v>
      </c>
      <c r="H368" s="10">
        <f t="shared" si="45"/>
        <v>-53</v>
      </c>
      <c r="O368" s="16">
        <f t="shared" si="41"/>
        <v>0</v>
      </c>
      <c r="P368" s="16">
        <f t="shared" si="42"/>
        <v>1</v>
      </c>
      <c r="Q368" s="22">
        <f t="shared" si="43"/>
        <v>3</v>
      </c>
      <c r="R368" s="9">
        <f t="shared" si="44"/>
        <v>3</v>
      </c>
      <c r="S368" s="13">
        <f>HLOOKUP(C368,O$4:$Q368,A368,FALSE)</f>
        <v>13</v>
      </c>
    </row>
    <row r="369" spans="1:19" ht="17.25" customHeight="1">
      <c r="A369" s="19">
        <v>365</v>
      </c>
      <c r="B369" s="5">
        <v>29</v>
      </c>
      <c r="C369" s="21">
        <f t="shared" si="40"/>
        <v>1</v>
      </c>
      <c r="D369" s="20" t="str">
        <f t="shared" si="46"/>
        <v>+</v>
      </c>
      <c r="E369" s="2" t="s">
        <v>4</v>
      </c>
      <c r="G369" s="11">
        <f t="shared" si="32"/>
        <v>1</v>
      </c>
      <c r="H369" s="10">
        <f t="shared" si="45"/>
        <v>-52</v>
      </c>
      <c r="O369" s="16">
        <f t="shared" si="41"/>
        <v>0</v>
      </c>
      <c r="P369" s="16">
        <f t="shared" si="42"/>
        <v>2</v>
      </c>
      <c r="Q369" s="22">
        <f t="shared" si="43"/>
        <v>4</v>
      </c>
      <c r="R369" s="9">
        <f t="shared" si="44"/>
        <v>4</v>
      </c>
      <c r="S369" s="13">
        <f>HLOOKUP(C369,O$4:$Q369,A369,FALSE)</f>
        <v>0</v>
      </c>
    </row>
    <row r="370" spans="1:19" ht="17.25" customHeight="1">
      <c r="A370" s="19">
        <v>366</v>
      </c>
      <c r="B370" s="5">
        <v>35</v>
      </c>
      <c r="C370" s="21">
        <f t="shared" si="40"/>
        <v>1</v>
      </c>
      <c r="D370" s="20" t="str">
        <f t="shared" si="46"/>
        <v>+</v>
      </c>
      <c r="E370" s="2" t="s">
        <v>4</v>
      </c>
      <c r="G370" s="11">
        <f t="shared" si="32"/>
        <v>1</v>
      </c>
      <c r="H370" s="10">
        <f t="shared" si="45"/>
        <v>-51</v>
      </c>
      <c r="O370" s="16">
        <f t="shared" si="41"/>
        <v>0</v>
      </c>
      <c r="P370" s="16">
        <f t="shared" si="42"/>
        <v>3</v>
      </c>
      <c r="Q370" s="22">
        <f t="shared" si="43"/>
        <v>5</v>
      </c>
      <c r="R370" s="9">
        <f t="shared" si="44"/>
        <v>5</v>
      </c>
      <c r="S370" s="13">
        <f>HLOOKUP(C370,O$4:$Q370,A370,FALSE)</f>
        <v>0</v>
      </c>
    </row>
    <row r="371" spans="1:19" ht="17.25" customHeight="1">
      <c r="A371" s="19">
        <v>367</v>
      </c>
      <c r="B371" s="5">
        <v>28</v>
      </c>
      <c r="C371" s="21">
        <f t="shared" si="40"/>
        <v>3</v>
      </c>
      <c r="D371" s="20" t="str">
        <f t="shared" si="46"/>
        <v>-</v>
      </c>
      <c r="E371" s="2" t="s">
        <v>4</v>
      </c>
      <c r="G371" s="11">
        <f t="shared" si="32"/>
        <v>1</v>
      </c>
      <c r="H371" s="10">
        <f t="shared" si="45"/>
        <v>-50</v>
      </c>
      <c r="O371" s="16">
        <f t="shared" si="41"/>
        <v>1</v>
      </c>
      <c r="P371" s="16">
        <f t="shared" si="42"/>
        <v>4</v>
      </c>
      <c r="Q371" s="22">
        <f t="shared" si="43"/>
        <v>0</v>
      </c>
      <c r="R371" s="9">
        <f t="shared" si="44"/>
        <v>4</v>
      </c>
      <c r="S371" s="13">
        <f>HLOOKUP(C371,O$4:$Q371,A371,FALSE)</f>
        <v>5</v>
      </c>
    </row>
    <row r="372" spans="1:19" ht="17.25" customHeight="1">
      <c r="A372" s="19">
        <v>368</v>
      </c>
      <c r="B372" s="4">
        <v>5</v>
      </c>
      <c r="C372" s="21">
        <f t="shared" si="40"/>
        <v>2</v>
      </c>
      <c r="D372" s="20" t="str">
        <f t="shared" si="46"/>
        <v>-</v>
      </c>
      <c r="E372" s="2" t="s">
        <v>4</v>
      </c>
      <c r="G372" s="11">
        <f t="shared" si="32"/>
        <v>1</v>
      </c>
      <c r="H372" s="10">
        <f t="shared" si="45"/>
        <v>-49</v>
      </c>
      <c r="O372" s="16">
        <f t="shared" si="41"/>
        <v>2</v>
      </c>
      <c r="P372" s="16">
        <f t="shared" si="42"/>
        <v>0</v>
      </c>
      <c r="Q372" s="22">
        <f t="shared" si="43"/>
        <v>1</v>
      </c>
      <c r="R372" s="9">
        <f t="shared" si="44"/>
        <v>2</v>
      </c>
      <c r="S372" s="13">
        <f>HLOOKUP(C372,O$4:$Q372,A372,FALSE)</f>
        <v>4</v>
      </c>
    </row>
    <row r="373" spans="1:19" ht="17.25" customHeight="1">
      <c r="A373" s="19">
        <v>369</v>
      </c>
      <c r="B373" s="4">
        <v>25</v>
      </c>
      <c r="C373" s="21">
        <f t="shared" si="40"/>
        <v>3</v>
      </c>
      <c r="D373" s="20" t="str">
        <f t="shared" si="46"/>
        <v>+</v>
      </c>
      <c r="E373" s="2" t="s">
        <v>4</v>
      </c>
      <c r="G373" s="11">
        <f t="shared" si="32"/>
        <v>1</v>
      </c>
      <c r="H373" s="10">
        <f t="shared" si="45"/>
        <v>-48</v>
      </c>
      <c r="O373" s="16">
        <f t="shared" si="41"/>
        <v>3</v>
      </c>
      <c r="P373" s="16">
        <f t="shared" si="42"/>
        <v>1</v>
      </c>
      <c r="Q373" s="22">
        <f t="shared" si="43"/>
        <v>0</v>
      </c>
      <c r="R373" s="9">
        <f t="shared" si="44"/>
        <v>3</v>
      </c>
      <c r="S373" s="13">
        <f>HLOOKUP(C373,O$4:$Q373,A373,FALSE)</f>
        <v>1</v>
      </c>
    </row>
    <row r="374" spans="1:19" ht="17.25" customHeight="1">
      <c r="A374" s="19">
        <v>370</v>
      </c>
      <c r="B374" s="5">
        <v>8</v>
      </c>
      <c r="C374" s="21">
        <f t="shared" si="40"/>
        <v>2</v>
      </c>
      <c r="D374" s="20" t="str">
        <f t="shared" si="46"/>
        <v>+</v>
      </c>
      <c r="E374" s="2" t="s">
        <v>4</v>
      </c>
      <c r="G374" s="11">
        <f t="shared" si="32"/>
        <v>1</v>
      </c>
      <c r="H374" s="10">
        <f t="shared" si="45"/>
        <v>-47</v>
      </c>
      <c r="O374" s="16">
        <f t="shared" si="41"/>
        <v>4</v>
      </c>
      <c r="P374" s="16">
        <f t="shared" si="42"/>
        <v>0</v>
      </c>
      <c r="Q374" s="22">
        <f t="shared" si="43"/>
        <v>1</v>
      </c>
      <c r="R374" s="9">
        <f t="shared" si="44"/>
        <v>4</v>
      </c>
      <c r="S374" s="13">
        <f>HLOOKUP(C374,O$4:$Q374,A374,FALSE)</f>
        <v>1</v>
      </c>
    </row>
    <row r="375" spans="1:19" ht="17.25" customHeight="1">
      <c r="A375" s="19">
        <v>371</v>
      </c>
      <c r="B375" s="4">
        <v>25</v>
      </c>
      <c r="C375" s="21">
        <f t="shared" si="40"/>
        <v>3</v>
      </c>
      <c r="D375" s="20" t="str">
        <f t="shared" si="46"/>
        <v>+</v>
      </c>
      <c r="E375" s="2" t="s">
        <v>4</v>
      </c>
      <c r="G375" s="11">
        <f t="shared" si="32"/>
        <v>1</v>
      </c>
      <c r="H375" s="10">
        <f t="shared" si="45"/>
        <v>-46</v>
      </c>
      <c r="O375" s="16">
        <f t="shared" si="41"/>
        <v>5</v>
      </c>
      <c r="P375" s="16">
        <f t="shared" si="42"/>
        <v>1</v>
      </c>
      <c r="Q375" s="22">
        <f t="shared" si="43"/>
        <v>0</v>
      </c>
      <c r="R375" s="9">
        <f t="shared" si="44"/>
        <v>5</v>
      </c>
      <c r="S375" s="13">
        <f>HLOOKUP(C375,O$4:$Q375,A375,FALSE)</f>
        <v>1</v>
      </c>
    </row>
    <row r="376" spans="1:19" ht="17.25" customHeight="1">
      <c r="A376" s="19">
        <v>372</v>
      </c>
      <c r="B376" s="5">
        <v>10</v>
      </c>
      <c r="C376" s="21">
        <f t="shared" si="40"/>
        <v>1</v>
      </c>
      <c r="D376" s="20" t="str">
        <f t="shared" si="46"/>
        <v>-</v>
      </c>
      <c r="E376" s="2" t="s">
        <v>4</v>
      </c>
      <c r="G376" s="11">
        <f t="shared" si="32"/>
        <v>1</v>
      </c>
      <c r="H376" s="10">
        <f t="shared" si="45"/>
        <v>-45</v>
      </c>
      <c r="O376" s="16">
        <f t="shared" si="41"/>
        <v>0</v>
      </c>
      <c r="P376" s="16">
        <f t="shared" si="42"/>
        <v>2</v>
      </c>
      <c r="Q376" s="22">
        <f t="shared" si="43"/>
        <v>1</v>
      </c>
      <c r="R376" s="9">
        <f t="shared" si="44"/>
        <v>2</v>
      </c>
      <c r="S376" s="13">
        <f>HLOOKUP(C376,O$4:$Q376,A376,FALSE)</f>
        <v>5</v>
      </c>
    </row>
    <row r="377" spans="1:19" ht="17.25" customHeight="1">
      <c r="A377" s="19">
        <v>373</v>
      </c>
      <c r="B377" s="5">
        <v>15</v>
      </c>
      <c r="C377" s="21">
        <f t="shared" si="40"/>
        <v>1</v>
      </c>
      <c r="D377" s="20" t="str">
        <f t="shared" si="46"/>
        <v>+</v>
      </c>
      <c r="E377" s="2" t="s">
        <v>8</v>
      </c>
      <c r="G377" s="11">
        <f t="shared" si="32"/>
        <v>-2</v>
      </c>
      <c r="H377" s="10">
        <f t="shared" si="45"/>
        <v>-47</v>
      </c>
      <c r="O377" s="16">
        <f t="shared" si="41"/>
        <v>0</v>
      </c>
      <c r="P377" s="16">
        <f t="shared" si="42"/>
        <v>3</v>
      </c>
      <c r="Q377" s="22">
        <f t="shared" si="43"/>
        <v>2</v>
      </c>
      <c r="R377" s="9">
        <f t="shared" si="44"/>
        <v>3</v>
      </c>
      <c r="S377" s="13">
        <f>HLOOKUP(C377,O$4:$Q377,A377,FALSE)</f>
        <v>0</v>
      </c>
    </row>
    <row r="378" spans="1:19" ht="17.25" customHeight="1">
      <c r="A378" s="19">
        <v>374</v>
      </c>
      <c r="B378" s="5">
        <v>17</v>
      </c>
      <c r="C378" s="21">
        <f t="shared" si="40"/>
        <v>3</v>
      </c>
      <c r="D378" s="20" t="str">
        <f t="shared" si="46"/>
        <v>+</v>
      </c>
      <c r="E378" s="2" t="s">
        <v>4</v>
      </c>
      <c r="G378" s="11">
        <f t="shared" si="32"/>
        <v>1</v>
      </c>
      <c r="H378" s="10">
        <f t="shared" si="45"/>
        <v>-46</v>
      </c>
      <c r="O378" s="16">
        <f t="shared" si="41"/>
        <v>1</v>
      </c>
      <c r="P378" s="16">
        <f t="shared" si="42"/>
        <v>4</v>
      </c>
      <c r="Q378" s="22">
        <f t="shared" si="43"/>
        <v>0</v>
      </c>
      <c r="R378" s="9">
        <f t="shared" si="44"/>
        <v>4</v>
      </c>
      <c r="S378" s="13">
        <f>HLOOKUP(C378,O$4:$Q378,A378,FALSE)</f>
        <v>2</v>
      </c>
    </row>
    <row r="379" spans="1:19" ht="17.25" customHeight="1">
      <c r="A379" s="19">
        <v>375</v>
      </c>
      <c r="B379" s="5">
        <v>29</v>
      </c>
      <c r="C379" s="21">
        <f t="shared" si="40"/>
        <v>1</v>
      </c>
      <c r="D379" s="20" t="str">
        <f t="shared" si="46"/>
        <v>+</v>
      </c>
      <c r="E379" s="2" t="s">
        <v>4</v>
      </c>
      <c r="G379" s="11">
        <f t="shared" si="32"/>
        <v>1</v>
      </c>
      <c r="H379" s="10">
        <f t="shared" si="45"/>
        <v>-45</v>
      </c>
      <c r="O379" s="16">
        <f t="shared" si="41"/>
        <v>0</v>
      </c>
      <c r="P379" s="16">
        <f t="shared" si="42"/>
        <v>5</v>
      </c>
      <c r="Q379" s="22">
        <f t="shared" si="43"/>
        <v>1</v>
      </c>
      <c r="R379" s="9">
        <f t="shared" si="44"/>
        <v>5</v>
      </c>
      <c r="S379" s="13">
        <f>HLOOKUP(C379,O$4:$Q379,A379,FALSE)</f>
        <v>1</v>
      </c>
    </row>
    <row r="380" spans="1:19" ht="17.25" customHeight="1">
      <c r="A380" s="19">
        <v>376</v>
      </c>
      <c r="B380" s="5">
        <v>35</v>
      </c>
      <c r="C380" s="21">
        <f t="shared" si="40"/>
        <v>1</v>
      </c>
      <c r="D380" s="20" t="str">
        <f t="shared" si="46"/>
        <v>+</v>
      </c>
      <c r="E380" s="2" t="s">
        <v>8</v>
      </c>
      <c r="G380" s="11">
        <f t="shared" si="32"/>
        <v>-2</v>
      </c>
      <c r="H380" s="10">
        <f t="shared" si="45"/>
        <v>-47</v>
      </c>
      <c r="O380" s="16">
        <f t="shared" si="41"/>
        <v>0</v>
      </c>
      <c r="P380" s="16">
        <f t="shared" si="42"/>
        <v>6</v>
      </c>
      <c r="Q380" s="22">
        <f t="shared" si="43"/>
        <v>2</v>
      </c>
      <c r="R380" s="9">
        <f t="shared" si="44"/>
        <v>6</v>
      </c>
      <c r="S380" s="13">
        <f>HLOOKUP(C380,O$4:$Q380,A380,FALSE)</f>
        <v>0</v>
      </c>
    </row>
    <row r="381" spans="1:19" ht="17.25" customHeight="1">
      <c r="A381" s="19">
        <v>377</v>
      </c>
      <c r="B381" s="5">
        <v>22</v>
      </c>
      <c r="C381" s="21">
        <f t="shared" si="40"/>
        <v>2</v>
      </c>
      <c r="D381" s="20" t="str">
        <f t="shared" si="46"/>
        <v>-</v>
      </c>
      <c r="E381" s="2" t="s">
        <v>8</v>
      </c>
      <c r="G381" s="11">
        <f t="shared" si="32"/>
        <v>-2</v>
      </c>
      <c r="H381" s="10">
        <f t="shared" si="45"/>
        <v>-49</v>
      </c>
      <c r="O381" s="16">
        <f t="shared" si="41"/>
        <v>1</v>
      </c>
      <c r="P381" s="16">
        <f t="shared" si="42"/>
        <v>0</v>
      </c>
      <c r="Q381" s="22">
        <f t="shared" si="43"/>
        <v>3</v>
      </c>
      <c r="R381" s="9">
        <f t="shared" si="44"/>
        <v>3</v>
      </c>
      <c r="S381" s="13">
        <f>HLOOKUP(C381,O$4:$Q381,A381,FALSE)</f>
        <v>6</v>
      </c>
    </row>
    <row r="382" spans="1:19" ht="17.25" customHeight="1">
      <c r="A382" s="19">
        <v>378</v>
      </c>
      <c r="B382" s="5">
        <v>26</v>
      </c>
      <c r="C382" s="21">
        <f t="shared" si="40"/>
        <v>1</v>
      </c>
      <c r="D382" s="20" t="str">
        <f t="shared" si="46"/>
        <v>+</v>
      </c>
      <c r="E382" s="2" t="s">
        <v>4</v>
      </c>
      <c r="G382" s="11">
        <f t="shared" si="32"/>
        <v>1</v>
      </c>
      <c r="H382" s="10">
        <f t="shared" si="45"/>
        <v>-48</v>
      </c>
      <c r="O382" s="16">
        <f t="shared" si="41"/>
        <v>0</v>
      </c>
      <c r="P382" s="16">
        <f t="shared" si="42"/>
        <v>1</v>
      </c>
      <c r="Q382" s="22">
        <f t="shared" si="43"/>
        <v>4</v>
      </c>
      <c r="R382" s="9">
        <f t="shared" si="44"/>
        <v>4</v>
      </c>
      <c r="S382" s="13">
        <f>HLOOKUP(C382,O$4:$Q382,A382,FALSE)</f>
        <v>1</v>
      </c>
    </row>
    <row r="383" spans="1:19" ht="17.25" customHeight="1">
      <c r="A383" s="19">
        <v>379</v>
      </c>
      <c r="B383" s="5">
        <v>4</v>
      </c>
      <c r="C383" s="21">
        <f t="shared" si="40"/>
        <v>1</v>
      </c>
      <c r="D383" s="20" t="str">
        <f t="shared" si="46"/>
        <v>+</v>
      </c>
      <c r="E383" s="2" t="s">
        <v>4</v>
      </c>
      <c r="G383" s="11">
        <f t="shared" si="32"/>
        <v>1</v>
      </c>
      <c r="H383" s="10">
        <f t="shared" si="45"/>
        <v>-47</v>
      </c>
      <c r="O383" s="16">
        <f t="shared" si="41"/>
        <v>0</v>
      </c>
      <c r="P383" s="16">
        <f t="shared" si="42"/>
        <v>2</v>
      </c>
      <c r="Q383" s="22">
        <f t="shared" si="43"/>
        <v>5</v>
      </c>
      <c r="R383" s="9">
        <f t="shared" si="44"/>
        <v>5</v>
      </c>
      <c r="S383" s="13">
        <f>HLOOKUP(C383,O$4:$Q383,A383,FALSE)</f>
        <v>0</v>
      </c>
    </row>
    <row r="384" spans="1:19" ht="17.25" customHeight="1">
      <c r="A384" s="19">
        <v>380</v>
      </c>
      <c r="B384" s="5">
        <v>11</v>
      </c>
      <c r="C384" s="21">
        <f t="shared" si="40"/>
        <v>2</v>
      </c>
      <c r="D384" s="20" t="str">
        <f t="shared" si="46"/>
        <v>+</v>
      </c>
      <c r="E384" s="2" t="s">
        <v>4</v>
      </c>
      <c r="G384" s="11">
        <f t="shared" si="32"/>
        <v>1</v>
      </c>
      <c r="H384" s="10">
        <f t="shared" si="45"/>
        <v>-46</v>
      </c>
      <c r="O384" s="16">
        <f t="shared" si="41"/>
        <v>1</v>
      </c>
      <c r="P384" s="16">
        <f t="shared" si="42"/>
        <v>0</v>
      </c>
      <c r="Q384" s="22">
        <f t="shared" si="43"/>
        <v>6</v>
      </c>
      <c r="R384" s="9">
        <f t="shared" si="44"/>
        <v>6</v>
      </c>
      <c r="S384" s="13">
        <f>HLOOKUP(C384,O$4:$Q384,A384,FALSE)</f>
        <v>2</v>
      </c>
    </row>
    <row r="385" spans="1:19" ht="17.25" customHeight="1">
      <c r="A385" s="19">
        <v>381</v>
      </c>
      <c r="B385" s="5">
        <v>13</v>
      </c>
      <c r="C385" s="21">
        <f t="shared" si="40"/>
        <v>2</v>
      </c>
      <c r="D385" s="20" t="str">
        <f t="shared" si="46"/>
        <v>+</v>
      </c>
      <c r="E385" s="2" t="s">
        <v>8</v>
      </c>
      <c r="G385" s="11">
        <f t="shared" si="32"/>
        <v>-2</v>
      </c>
      <c r="H385" s="10">
        <f t="shared" si="45"/>
        <v>-48</v>
      </c>
      <c r="O385" s="16">
        <f t="shared" si="41"/>
        <v>2</v>
      </c>
      <c r="P385" s="16">
        <f t="shared" si="42"/>
        <v>0</v>
      </c>
      <c r="Q385" s="22">
        <f t="shared" si="43"/>
        <v>7</v>
      </c>
      <c r="R385" s="9">
        <f t="shared" si="44"/>
        <v>7</v>
      </c>
      <c r="S385" s="13">
        <f>HLOOKUP(C385,O$4:$Q385,A385,FALSE)</f>
        <v>0</v>
      </c>
    </row>
    <row r="386" spans="1:19" ht="17.25" customHeight="1">
      <c r="A386" s="19">
        <v>382</v>
      </c>
      <c r="B386" s="4">
        <v>12</v>
      </c>
      <c r="C386" s="21">
        <f t="shared" ref="C386:C417" si="47">VLOOKUP(B386,$M$1:$N$36,2,FALSE)</f>
        <v>3</v>
      </c>
      <c r="D386" s="20" t="str">
        <f t="shared" si="46"/>
        <v>-</v>
      </c>
      <c r="E386" s="2" t="s">
        <v>4</v>
      </c>
      <c r="G386" s="11">
        <f t="shared" si="32"/>
        <v>1</v>
      </c>
      <c r="H386" s="10">
        <f t="shared" si="45"/>
        <v>-47</v>
      </c>
      <c r="O386" s="16">
        <f t="shared" si="41"/>
        <v>3</v>
      </c>
      <c r="P386" s="16">
        <f t="shared" si="42"/>
        <v>1</v>
      </c>
      <c r="Q386" s="22">
        <f t="shared" si="43"/>
        <v>0</v>
      </c>
      <c r="R386" s="9">
        <f t="shared" si="44"/>
        <v>3</v>
      </c>
      <c r="S386" s="13">
        <f>HLOOKUP(C386,O$4:$Q386,A386,FALSE)</f>
        <v>7</v>
      </c>
    </row>
    <row r="387" spans="1:19" ht="17.25" customHeight="1">
      <c r="A387" s="19">
        <v>383</v>
      </c>
      <c r="B387" s="4">
        <v>25</v>
      </c>
      <c r="C387" s="21">
        <f t="shared" si="47"/>
        <v>3</v>
      </c>
      <c r="D387" s="20" t="str">
        <f t="shared" si="46"/>
        <v>+</v>
      </c>
      <c r="E387" s="2" t="s">
        <v>4</v>
      </c>
      <c r="G387" s="11">
        <f t="shared" si="32"/>
        <v>1</v>
      </c>
      <c r="H387" s="10">
        <f t="shared" si="45"/>
        <v>-46</v>
      </c>
      <c r="O387" s="16">
        <f t="shared" si="41"/>
        <v>4</v>
      </c>
      <c r="P387" s="16">
        <f t="shared" si="42"/>
        <v>2</v>
      </c>
      <c r="Q387" s="22">
        <f t="shared" si="43"/>
        <v>0</v>
      </c>
      <c r="R387" s="9">
        <f t="shared" si="44"/>
        <v>4</v>
      </c>
      <c r="S387" s="13">
        <f>HLOOKUP(C387,O$4:$Q387,A387,FALSE)</f>
        <v>0</v>
      </c>
    </row>
    <row r="388" spans="1:19" ht="17.25" customHeight="1">
      <c r="A388" s="19">
        <v>384</v>
      </c>
      <c r="B388" s="5">
        <v>35</v>
      </c>
      <c r="C388" s="21">
        <f t="shared" si="47"/>
        <v>1</v>
      </c>
      <c r="D388" s="20" t="str">
        <f t="shared" si="46"/>
        <v>-</v>
      </c>
      <c r="E388" s="2" t="s">
        <v>4</v>
      </c>
      <c r="G388" s="11">
        <f t="shared" si="32"/>
        <v>1</v>
      </c>
      <c r="H388" s="10">
        <f t="shared" si="45"/>
        <v>-45</v>
      </c>
      <c r="O388" s="16">
        <f t="shared" si="41"/>
        <v>0</v>
      </c>
      <c r="P388" s="16">
        <f t="shared" si="42"/>
        <v>3</v>
      </c>
      <c r="Q388" s="22">
        <f t="shared" si="43"/>
        <v>1</v>
      </c>
      <c r="R388" s="9">
        <f t="shared" si="44"/>
        <v>3</v>
      </c>
      <c r="S388" s="13">
        <f>HLOOKUP(C388,O$4:$Q388,A388,FALSE)</f>
        <v>4</v>
      </c>
    </row>
    <row r="389" spans="1:19" ht="17.25" customHeight="1">
      <c r="A389" s="19">
        <v>385</v>
      </c>
      <c r="B389" s="4">
        <v>30</v>
      </c>
      <c r="C389" s="21">
        <f t="shared" si="47"/>
        <v>2</v>
      </c>
      <c r="D389" s="20" t="str">
        <f t="shared" si="46"/>
        <v>-</v>
      </c>
      <c r="E389" s="2" t="s">
        <v>4</v>
      </c>
      <c r="G389" s="11">
        <f t="shared" si="32"/>
        <v>1</v>
      </c>
      <c r="H389" s="10">
        <f t="shared" si="45"/>
        <v>-44</v>
      </c>
      <c r="O389" s="16">
        <f t="shared" si="41"/>
        <v>1</v>
      </c>
      <c r="P389" s="16">
        <f t="shared" si="42"/>
        <v>0</v>
      </c>
      <c r="Q389" s="22">
        <f t="shared" si="43"/>
        <v>2</v>
      </c>
      <c r="R389" s="9">
        <f t="shared" si="44"/>
        <v>2</v>
      </c>
      <c r="S389" s="13">
        <f>HLOOKUP(C389,O$4:$Q389,A389,FALSE)</f>
        <v>3</v>
      </c>
    </row>
    <row r="390" spans="1:19" ht="17.25" customHeight="1">
      <c r="A390" s="19">
        <v>386</v>
      </c>
      <c r="B390" s="4">
        <v>30</v>
      </c>
      <c r="C390" s="21">
        <f t="shared" si="47"/>
        <v>2</v>
      </c>
      <c r="D390" s="20" t="str">
        <f t="shared" si="46"/>
        <v>+</v>
      </c>
      <c r="E390" s="2" t="s">
        <v>8</v>
      </c>
      <c r="G390" s="11">
        <f t="shared" si="32"/>
        <v>-2</v>
      </c>
      <c r="H390" s="10">
        <f t="shared" si="45"/>
        <v>-46</v>
      </c>
      <c r="O390" s="16">
        <f t="shared" ref="O390:O450" si="48">IF($C390=1,0,O389+1)</f>
        <v>2</v>
      </c>
      <c r="P390" s="16">
        <f t="shared" ref="P390:P450" si="49">IF($C390=2,0,P389+1)</f>
        <v>0</v>
      </c>
      <c r="Q390" s="22">
        <f t="shared" ref="Q390:Q450" si="50">IF($C390=3,0,Q389+1)</f>
        <v>3</v>
      </c>
      <c r="R390" s="9">
        <f t="shared" ref="R390:R450" si="51">MAX(O390:Q390)</f>
        <v>3</v>
      </c>
      <c r="S390" s="13">
        <f>HLOOKUP(C390,O$4:$Q390,A390,FALSE)</f>
        <v>0</v>
      </c>
    </row>
    <row r="391" spans="1:19" ht="17.25" customHeight="1">
      <c r="A391" s="19">
        <v>387</v>
      </c>
      <c r="B391" s="4">
        <v>16</v>
      </c>
      <c r="C391" s="21">
        <f t="shared" si="47"/>
        <v>2</v>
      </c>
      <c r="D391" s="20" t="str">
        <f t="shared" si="46"/>
        <v>+</v>
      </c>
      <c r="E391" s="2" t="s">
        <v>4</v>
      </c>
      <c r="G391" s="11">
        <f t="shared" si="32"/>
        <v>1</v>
      </c>
      <c r="H391" s="10">
        <f t="shared" ref="H391:H450" si="52">H390+G391</f>
        <v>-45</v>
      </c>
      <c r="O391" s="16">
        <f t="shared" si="48"/>
        <v>3</v>
      </c>
      <c r="P391" s="16">
        <f t="shared" si="49"/>
        <v>0</v>
      </c>
      <c r="Q391" s="22">
        <f t="shared" si="50"/>
        <v>4</v>
      </c>
      <c r="R391" s="9">
        <f t="shared" si="51"/>
        <v>4</v>
      </c>
      <c r="S391" s="13">
        <f>HLOOKUP(C391,O$4:$Q391,A391,FALSE)</f>
        <v>0</v>
      </c>
    </row>
    <row r="392" spans="1:19" ht="17.25" customHeight="1">
      <c r="A392" s="19">
        <v>388</v>
      </c>
      <c r="B392" s="5">
        <v>26</v>
      </c>
      <c r="C392" s="21">
        <f t="shared" si="47"/>
        <v>1</v>
      </c>
      <c r="D392" s="20" t="str">
        <f t="shared" ref="D392:D450" si="53">IF(OR(S392=LARGE(O391:Q391,1)),"-","+")</f>
        <v>+</v>
      </c>
      <c r="E392" s="2" t="s">
        <v>4</v>
      </c>
      <c r="G392" s="11">
        <f t="shared" si="32"/>
        <v>1</v>
      </c>
      <c r="H392" s="10">
        <f t="shared" si="52"/>
        <v>-44</v>
      </c>
      <c r="O392" s="16">
        <f t="shared" si="48"/>
        <v>0</v>
      </c>
      <c r="P392" s="16">
        <f t="shared" si="49"/>
        <v>1</v>
      </c>
      <c r="Q392" s="22">
        <f t="shared" si="50"/>
        <v>5</v>
      </c>
      <c r="R392" s="9">
        <f t="shared" si="51"/>
        <v>5</v>
      </c>
      <c r="S392" s="13">
        <f>HLOOKUP(C392,O$4:$Q392,A392,FALSE)</f>
        <v>3</v>
      </c>
    </row>
    <row r="393" spans="1:19" ht="17.25" customHeight="1">
      <c r="A393" s="19">
        <v>389</v>
      </c>
      <c r="B393" s="4">
        <v>18</v>
      </c>
      <c r="C393" s="21">
        <f t="shared" si="47"/>
        <v>1</v>
      </c>
      <c r="D393" s="20" t="str">
        <f t="shared" si="53"/>
        <v>+</v>
      </c>
      <c r="E393" s="2" t="s">
        <v>4</v>
      </c>
      <c r="G393" s="11">
        <f t="shared" si="32"/>
        <v>1</v>
      </c>
      <c r="H393" s="10">
        <f t="shared" si="52"/>
        <v>-43</v>
      </c>
      <c r="O393" s="16">
        <f t="shared" si="48"/>
        <v>0</v>
      </c>
      <c r="P393" s="16">
        <f t="shared" si="49"/>
        <v>2</v>
      </c>
      <c r="Q393" s="22">
        <f t="shared" si="50"/>
        <v>6</v>
      </c>
      <c r="R393" s="9">
        <f t="shared" si="51"/>
        <v>6</v>
      </c>
      <c r="S393" s="13">
        <f>HLOOKUP(C393,O$4:$Q393,A393,FALSE)</f>
        <v>0</v>
      </c>
    </row>
    <row r="394" spans="1:19" ht="17.25" customHeight="1">
      <c r="A394" s="19">
        <v>390</v>
      </c>
      <c r="B394" s="4">
        <v>14</v>
      </c>
      <c r="C394" s="21">
        <f t="shared" si="47"/>
        <v>3</v>
      </c>
      <c r="D394" s="20" t="str">
        <f t="shared" si="53"/>
        <v>-</v>
      </c>
      <c r="E394" s="2" t="s">
        <v>4</v>
      </c>
      <c r="G394" s="11">
        <f t="shared" si="32"/>
        <v>1</v>
      </c>
      <c r="H394" s="10">
        <f t="shared" si="52"/>
        <v>-42</v>
      </c>
      <c r="O394" s="16">
        <f t="shared" si="48"/>
        <v>1</v>
      </c>
      <c r="P394" s="16">
        <f t="shared" si="49"/>
        <v>3</v>
      </c>
      <c r="Q394" s="22">
        <f t="shared" si="50"/>
        <v>0</v>
      </c>
      <c r="R394" s="9">
        <f t="shared" si="51"/>
        <v>3</v>
      </c>
      <c r="S394" s="13">
        <f>HLOOKUP(C394,O$4:$Q394,A394,FALSE)</f>
        <v>6</v>
      </c>
    </row>
    <row r="395" spans="1:19" ht="17.25" customHeight="1">
      <c r="A395" s="19">
        <v>391</v>
      </c>
      <c r="B395" s="4">
        <v>7</v>
      </c>
      <c r="C395" s="21">
        <f t="shared" si="47"/>
        <v>1</v>
      </c>
      <c r="D395" s="20" t="str">
        <f t="shared" si="53"/>
        <v>+</v>
      </c>
      <c r="E395" s="2" t="s">
        <v>8</v>
      </c>
      <c r="G395" s="11">
        <f t="shared" si="32"/>
        <v>-2</v>
      </c>
      <c r="H395" s="10">
        <f t="shared" si="52"/>
        <v>-44</v>
      </c>
      <c r="O395" s="16">
        <f t="shared" si="48"/>
        <v>0</v>
      </c>
      <c r="P395" s="16">
        <f t="shared" si="49"/>
        <v>4</v>
      </c>
      <c r="Q395" s="22">
        <f t="shared" si="50"/>
        <v>1</v>
      </c>
      <c r="R395" s="9">
        <f t="shared" si="51"/>
        <v>4</v>
      </c>
      <c r="S395" s="13">
        <f>HLOOKUP(C395,O$4:$Q395,A395,FALSE)</f>
        <v>1</v>
      </c>
    </row>
    <row r="396" spans="1:19" ht="17.25" customHeight="1">
      <c r="A396" s="19">
        <v>392</v>
      </c>
      <c r="B396" s="4">
        <v>16</v>
      </c>
      <c r="C396" s="21">
        <f t="shared" si="47"/>
        <v>2</v>
      </c>
      <c r="D396" s="20" t="str">
        <f t="shared" si="53"/>
        <v>-</v>
      </c>
      <c r="E396" s="2" t="s">
        <v>4</v>
      </c>
      <c r="G396" s="11">
        <f t="shared" si="32"/>
        <v>1</v>
      </c>
      <c r="H396" s="10">
        <f t="shared" si="52"/>
        <v>-43</v>
      </c>
      <c r="O396" s="16">
        <f t="shared" si="48"/>
        <v>1</v>
      </c>
      <c r="P396" s="16">
        <f t="shared" si="49"/>
        <v>0</v>
      </c>
      <c r="Q396" s="22">
        <f t="shared" si="50"/>
        <v>2</v>
      </c>
      <c r="R396" s="9">
        <f t="shared" si="51"/>
        <v>2</v>
      </c>
      <c r="S396" s="13">
        <f>HLOOKUP(C396,O$4:$Q396,A396,FALSE)</f>
        <v>4</v>
      </c>
    </row>
    <row r="397" spans="1:19" ht="17.25" customHeight="1">
      <c r="A397" s="19">
        <v>393</v>
      </c>
      <c r="B397" s="4">
        <v>5</v>
      </c>
      <c r="C397" s="21">
        <f t="shared" si="47"/>
        <v>2</v>
      </c>
      <c r="D397" s="20" t="str">
        <f t="shared" si="53"/>
        <v>+</v>
      </c>
      <c r="E397" s="2" t="s">
        <v>8</v>
      </c>
      <c r="G397" s="11">
        <f t="shared" si="32"/>
        <v>-2</v>
      </c>
      <c r="H397" s="10">
        <f t="shared" si="52"/>
        <v>-45</v>
      </c>
      <c r="O397" s="16">
        <f t="shared" si="48"/>
        <v>2</v>
      </c>
      <c r="P397" s="16">
        <f t="shared" si="49"/>
        <v>0</v>
      </c>
      <c r="Q397" s="22">
        <f t="shared" si="50"/>
        <v>3</v>
      </c>
      <c r="R397" s="9">
        <f t="shared" si="51"/>
        <v>3</v>
      </c>
      <c r="S397" s="13">
        <f>HLOOKUP(C397,O$4:$Q397,A397,FALSE)</f>
        <v>0</v>
      </c>
    </row>
    <row r="398" spans="1:19" ht="17.25" customHeight="1">
      <c r="A398" s="19">
        <v>394</v>
      </c>
      <c r="B398" s="4">
        <v>23</v>
      </c>
      <c r="C398" s="21">
        <f t="shared" si="47"/>
        <v>3</v>
      </c>
      <c r="D398" s="20" t="str">
        <f t="shared" si="53"/>
        <v>-</v>
      </c>
      <c r="E398" s="2" t="s">
        <v>8</v>
      </c>
      <c r="G398" s="11">
        <f t="shared" si="32"/>
        <v>-2</v>
      </c>
      <c r="H398" s="10">
        <f t="shared" si="52"/>
        <v>-47</v>
      </c>
      <c r="O398" s="16">
        <f t="shared" si="48"/>
        <v>3</v>
      </c>
      <c r="P398" s="16">
        <f t="shared" si="49"/>
        <v>1</v>
      </c>
      <c r="Q398" s="22">
        <f t="shared" si="50"/>
        <v>0</v>
      </c>
      <c r="R398" s="9">
        <f t="shared" si="51"/>
        <v>3</v>
      </c>
      <c r="S398" s="13">
        <f>HLOOKUP(C398,O$4:$Q398,A398,FALSE)</f>
        <v>3</v>
      </c>
    </row>
    <row r="399" spans="1:19" ht="17.25" customHeight="1">
      <c r="A399" s="19">
        <v>395</v>
      </c>
      <c r="B399" s="5">
        <v>35</v>
      </c>
      <c r="C399" s="21">
        <f t="shared" si="47"/>
        <v>1</v>
      </c>
      <c r="D399" s="20" t="str">
        <f t="shared" si="53"/>
        <v>-</v>
      </c>
      <c r="E399" s="2" t="s">
        <v>4</v>
      </c>
      <c r="G399" s="11">
        <f t="shared" si="32"/>
        <v>1</v>
      </c>
      <c r="H399" s="10">
        <f t="shared" si="52"/>
        <v>-46</v>
      </c>
      <c r="O399" s="16">
        <f t="shared" si="48"/>
        <v>0</v>
      </c>
      <c r="P399" s="16">
        <f t="shared" si="49"/>
        <v>2</v>
      </c>
      <c r="Q399" s="22">
        <f t="shared" si="50"/>
        <v>1</v>
      </c>
      <c r="R399" s="9">
        <f t="shared" si="51"/>
        <v>2</v>
      </c>
      <c r="S399" s="13">
        <f>HLOOKUP(C399,O$4:$Q399,A399,FALSE)</f>
        <v>3</v>
      </c>
    </row>
    <row r="400" spans="1:19" ht="17.25" customHeight="1">
      <c r="A400" s="19">
        <v>396</v>
      </c>
      <c r="B400" s="4">
        <v>3</v>
      </c>
      <c r="C400" s="21">
        <f t="shared" si="47"/>
        <v>3</v>
      </c>
      <c r="D400" s="20" t="str">
        <f t="shared" si="53"/>
        <v>+</v>
      </c>
      <c r="E400" s="2" t="s">
        <v>4</v>
      </c>
      <c r="G400" s="11">
        <f t="shared" si="32"/>
        <v>1</v>
      </c>
      <c r="H400" s="10">
        <f t="shared" si="52"/>
        <v>-45</v>
      </c>
      <c r="O400" s="16">
        <f t="shared" si="48"/>
        <v>1</v>
      </c>
      <c r="P400" s="16">
        <f t="shared" si="49"/>
        <v>3</v>
      </c>
      <c r="Q400" s="22">
        <f t="shared" si="50"/>
        <v>0</v>
      </c>
      <c r="R400" s="9">
        <f t="shared" si="51"/>
        <v>3</v>
      </c>
      <c r="S400" s="13">
        <f>HLOOKUP(C400,O$4:$Q400,A400,FALSE)</f>
        <v>1</v>
      </c>
    </row>
    <row r="401" spans="1:19" ht="17.25" customHeight="1">
      <c r="A401" s="19">
        <v>397</v>
      </c>
      <c r="B401" s="5">
        <v>17</v>
      </c>
      <c r="C401" s="21">
        <f t="shared" si="47"/>
        <v>3</v>
      </c>
      <c r="D401" s="20" t="str">
        <f t="shared" si="53"/>
        <v>+</v>
      </c>
      <c r="E401" s="2" t="s">
        <v>4</v>
      </c>
      <c r="G401" s="11">
        <f t="shared" si="32"/>
        <v>1</v>
      </c>
      <c r="H401" s="10">
        <f t="shared" si="52"/>
        <v>-44</v>
      </c>
      <c r="O401" s="16">
        <f t="shared" si="48"/>
        <v>2</v>
      </c>
      <c r="P401" s="16">
        <f t="shared" si="49"/>
        <v>4</v>
      </c>
      <c r="Q401" s="22">
        <f t="shared" si="50"/>
        <v>0</v>
      </c>
      <c r="R401" s="9">
        <f t="shared" si="51"/>
        <v>4</v>
      </c>
      <c r="S401" s="13">
        <f>HLOOKUP(C401,O$4:$Q401,A401,FALSE)</f>
        <v>0</v>
      </c>
    </row>
    <row r="402" spans="1:19" ht="17.25" customHeight="1">
      <c r="A402" s="19">
        <v>398</v>
      </c>
      <c r="B402" s="5">
        <v>24</v>
      </c>
      <c r="C402" s="21">
        <f t="shared" si="47"/>
        <v>1</v>
      </c>
      <c r="D402" s="20" t="str">
        <f t="shared" si="53"/>
        <v>+</v>
      </c>
      <c r="E402" s="2" t="s">
        <v>4</v>
      </c>
      <c r="G402" s="11">
        <f t="shared" si="32"/>
        <v>1</v>
      </c>
      <c r="H402" s="10">
        <f t="shared" si="52"/>
        <v>-43</v>
      </c>
      <c r="O402" s="16">
        <f t="shared" si="48"/>
        <v>0</v>
      </c>
      <c r="P402" s="16">
        <f t="shared" si="49"/>
        <v>5</v>
      </c>
      <c r="Q402" s="22">
        <f t="shared" si="50"/>
        <v>1</v>
      </c>
      <c r="R402" s="9">
        <f t="shared" si="51"/>
        <v>5</v>
      </c>
      <c r="S402" s="13">
        <f>HLOOKUP(C402,O$4:$Q402,A402,FALSE)</f>
        <v>2</v>
      </c>
    </row>
    <row r="403" spans="1:19" ht="17.25" customHeight="1">
      <c r="A403" s="19">
        <v>399</v>
      </c>
      <c r="B403" s="4">
        <v>12</v>
      </c>
      <c r="C403" s="21">
        <f t="shared" si="47"/>
        <v>3</v>
      </c>
      <c r="D403" s="20" t="str">
        <f t="shared" si="53"/>
        <v>+</v>
      </c>
      <c r="E403" s="2" t="s">
        <v>8</v>
      </c>
      <c r="G403" s="11">
        <f t="shared" si="32"/>
        <v>-2</v>
      </c>
      <c r="H403" s="10">
        <f t="shared" si="52"/>
        <v>-45</v>
      </c>
      <c r="O403" s="16">
        <f t="shared" si="48"/>
        <v>1</v>
      </c>
      <c r="P403" s="16">
        <f t="shared" si="49"/>
        <v>6</v>
      </c>
      <c r="Q403" s="22">
        <f t="shared" si="50"/>
        <v>0</v>
      </c>
      <c r="R403" s="9">
        <f t="shared" si="51"/>
        <v>6</v>
      </c>
      <c r="S403" s="13">
        <f>HLOOKUP(C403,O$4:$Q403,A403,FALSE)</f>
        <v>1</v>
      </c>
    </row>
    <row r="404" spans="1:19" ht="17.25" customHeight="1">
      <c r="A404" s="19">
        <v>400</v>
      </c>
      <c r="B404" s="5">
        <v>28</v>
      </c>
      <c r="C404" s="21">
        <f t="shared" si="47"/>
        <v>3</v>
      </c>
      <c r="D404" s="20" t="str">
        <f t="shared" si="53"/>
        <v>+</v>
      </c>
      <c r="E404" s="2" t="s">
        <v>4</v>
      </c>
      <c r="G404" s="11">
        <f t="shared" si="32"/>
        <v>1</v>
      </c>
      <c r="H404" s="10">
        <f t="shared" si="52"/>
        <v>-44</v>
      </c>
      <c r="O404" s="16">
        <f t="shared" si="48"/>
        <v>2</v>
      </c>
      <c r="P404" s="16">
        <f t="shared" si="49"/>
        <v>7</v>
      </c>
      <c r="Q404" s="22">
        <f t="shared" si="50"/>
        <v>0</v>
      </c>
      <c r="R404" s="9">
        <f t="shared" si="51"/>
        <v>7</v>
      </c>
      <c r="S404" s="13">
        <f>HLOOKUP(C404,O$4:$Q404,A404,FALSE)</f>
        <v>0</v>
      </c>
    </row>
    <row r="405" spans="1:19" ht="17.25" customHeight="1">
      <c r="A405" s="19">
        <v>401</v>
      </c>
      <c r="B405" s="4">
        <v>5</v>
      </c>
      <c r="C405" s="21">
        <f t="shared" si="47"/>
        <v>2</v>
      </c>
      <c r="D405" s="20" t="str">
        <f t="shared" si="53"/>
        <v>-</v>
      </c>
      <c r="E405" s="2" t="s">
        <v>8</v>
      </c>
      <c r="G405" s="11">
        <f t="shared" si="32"/>
        <v>-2</v>
      </c>
      <c r="H405" s="10">
        <f t="shared" si="52"/>
        <v>-46</v>
      </c>
      <c r="O405" s="16">
        <f t="shared" si="48"/>
        <v>3</v>
      </c>
      <c r="P405" s="16">
        <f t="shared" si="49"/>
        <v>0</v>
      </c>
      <c r="Q405" s="22">
        <f t="shared" si="50"/>
        <v>1</v>
      </c>
      <c r="R405" s="9">
        <f t="shared" si="51"/>
        <v>3</v>
      </c>
      <c r="S405" s="13">
        <f>HLOOKUP(C405,O$4:$Q405,A405,FALSE)</f>
        <v>7</v>
      </c>
    </row>
    <row r="406" spans="1:19" ht="17.25" customHeight="1">
      <c r="A406" s="19">
        <v>402</v>
      </c>
      <c r="B406" s="4">
        <v>18</v>
      </c>
      <c r="C406" s="21">
        <f t="shared" si="47"/>
        <v>1</v>
      </c>
      <c r="D406" s="20" t="str">
        <f t="shared" si="53"/>
        <v>-</v>
      </c>
      <c r="E406" s="2" t="s">
        <v>4</v>
      </c>
      <c r="G406" s="11">
        <f t="shared" si="32"/>
        <v>1</v>
      </c>
      <c r="H406" s="10">
        <f t="shared" si="52"/>
        <v>-45</v>
      </c>
      <c r="O406" s="16">
        <f t="shared" si="48"/>
        <v>0</v>
      </c>
      <c r="P406" s="16">
        <f t="shared" si="49"/>
        <v>1</v>
      </c>
      <c r="Q406" s="22">
        <f t="shared" si="50"/>
        <v>2</v>
      </c>
      <c r="R406" s="9">
        <f t="shared" si="51"/>
        <v>2</v>
      </c>
      <c r="S406" s="13">
        <f>HLOOKUP(C406,O$4:$Q406,A406,FALSE)</f>
        <v>3</v>
      </c>
    </row>
    <row r="407" spans="1:19" ht="17.25" customHeight="1">
      <c r="A407" s="19">
        <v>403</v>
      </c>
      <c r="B407" s="4">
        <v>18</v>
      </c>
      <c r="C407" s="21">
        <f t="shared" si="47"/>
        <v>1</v>
      </c>
      <c r="D407" s="20" t="str">
        <f t="shared" si="53"/>
        <v>+</v>
      </c>
      <c r="E407" s="2" t="s">
        <v>8</v>
      </c>
      <c r="G407" s="11">
        <f t="shared" si="32"/>
        <v>-2</v>
      </c>
      <c r="H407" s="10">
        <f t="shared" si="52"/>
        <v>-47</v>
      </c>
      <c r="O407" s="16">
        <f t="shared" si="48"/>
        <v>0</v>
      </c>
      <c r="P407" s="16">
        <f t="shared" si="49"/>
        <v>2</v>
      </c>
      <c r="Q407" s="22">
        <f t="shared" si="50"/>
        <v>3</v>
      </c>
      <c r="R407" s="9">
        <f t="shared" si="51"/>
        <v>3</v>
      </c>
      <c r="S407" s="13">
        <f>HLOOKUP(C407,O$4:$Q407,A407,FALSE)</f>
        <v>0</v>
      </c>
    </row>
    <row r="408" spans="1:19" ht="17.25" customHeight="1">
      <c r="A408" s="19">
        <v>404</v>
      </c>
      <c r="B408" s="4">
        <v>1</v>
      </c>
      <c r="C408" s="21">
        <f t="shared" si="47"/>
        <v>1</v>
      </c>
      <c r="D408" s="20" t="str">
        <f t="shared" si="53"/>
        <v>+</v>
      </c>
      <c r="E408" s="2" t="s">
        <v>8</v>
      </c>
      <c r="G408" s="11">
        <f t="shared" si="32"/>
        <v>-2</v>
      </c>
      <c r="H408" s="10">
        <f t="shared" si="52"/>
        <v>-49</v>
      </c>
      <c r="O408" s="16">
        <f t="shared" si="48"/>
        <v>0</v>
      </c>
      <c r="P408" s="16">
        <f t="shared" si="49"/>
        <v>3</v>
      </c>
      <c r="Q408" s="22">
        <f t="shared" si="50"/>
        <v>4</v>
      </c>
      <c r="R408" s="9">
        <f t="shared" si="51"/>
        <v>4</v>
      </c>
      <c r="S408" s="13">
        <f>HLOOKUP(C408,O$4:$Q408,A408,FALSE)</f>
        <v>0</v>
      </c>
    </row>
    <row r="409" spans="1:19" ht="17.25" customHeight="1">
      <c r="A409" s="19">
        <v>405</v>
      </c>
      <c r="B409" s="4">
        <v>25</v>
      </c>
      <c r="C409" s="21">
        <f t="shared" si="47"/>
        <v>3</v>
      </c>
      <c r="D409" s="20" t="str">
        <f t="shared" si="53"/>
        <v>-</v>
      </c>
      <c r="E409" s="2" t="s">
        <v>4</v>
      </c>
      <c r="G409" s="11">
        <f t="shared" si="32"/>
        <v>1</v>
      </c>
      <c r="H409" s="10">
        <f t="shared" si="52"/>
        <v>-48</v>
      </c>
      <c r="O409" s="16">
        <f t="shared" si="48"/>
        <v>1</v>
      </c>
      <c r="P409" s="16">
        <f t="shared" si="49"/>
        <v>4</v>
      </c>
      <c r="Q409" s="22">
        <f t="shared" si="50"/>
        <v>0</v>
      </c>
      <c r="R409" s="9">
        <f t="shared" si="51"/>
        <v>4</v>
      </c>
      <c r="S409" s="13">
        <f>HLOOKUP(C409,O$4:$Q409,A409,FALSE)</f>
        <v>4</v>
      </c>
    </row>
    <row r="410" spans="1:19" ht="17.25" customHeight="1">
      <c r="A410" s="19">
        <v>406</v>
      </c>
      <c r="B410" s="4">
        <v>12</v>
      </c>
      <c r="C410" s="21">
        <f t="shared" si="47"/>
        <v>3</v>
      </c>
      <c r="D410" s="20" t="str">
        <f t="shared" si="53"/>
        <v>+</v>
      </c>
      <c r="E410" s="2" t="s">
        <v>4</v>
      </c>
      <c r="G410" s="11">
        <f t="shared" si="32"/>
        <v>1</v>
      </c>
      <c r="H410" s="10">
        <f t="shared" si="52"/>
        <v>-47</v>
      </c>
      <c r="O410" s="16">
        <f t="shared" si="48"/>
        <v>2</v>
      </c>
      <c r="P410" s="16">
        <f t="shared" si="49"/>
        <v>5</v>
      </c>
      <c r="Q410" s="22">
        <f t="shared" si="50"/>
        <v>0</v>
      </c>
      <c r="R410" s="9">
        <f t="shared" si="51"/>
        <v>5</v>
      </c>
      <c r="S410" s="13">
        <f>HLOOKUP(C410,O$4:$Q410,A410,FALSE)</f>
        <v>0</v>
      </c>
    </row>
    <row r="411" spans="1:19" ht="17.25" customHeight="1">
      <c r="A411" s="19">
        <v>407</v>
      </c>
      <c r="B411" s="5">
        <v>8</v>
      </c>
      <c r="C411" s="21">
        <f t="shared" si="47"/>
        <v>2</v>
      </c>
      <c r="D411" s="20" t="str">
        <f t="shared" si="53"/>
        <v>-</v>
      </c>
      <c r="E411" s="2" t="s">
        <v>4</v>
      </c>
      <c r="G411" s="11">
        <f t="shared" si="32"/>
        <v>1</v>
      </c>
      <c r="H411" s="10">
        <f t="shared" si="52"/>
        <v>-46</v>
      </c>
      <c r="O411" s="16">
        <f t="shared" si="48"/>
        <v>3</v>
      </c>
      <c r="P411" s="16">
        <f t="shared" si="49"/>
        <v>0</v>
      </c>
      <c r="Q411" s="22">
        <f t="shared" si="50"/>
        <v>1</v>
      </c>
      <c r="R411" s="9">
        <f t="shared" si="51"/>
        <v>3</v>
      </c>
      <c r="S411" s="13">
        <f>HLOOKUP(C411,O$4:$Q411,A411,FALSE)</f>
        <v>5</v>
      </c>
    </row>
    <row r="412" spans="1:19" ht="17.25" customHeight="1">
      <c r="A412" s="19">
        <v>408</v>
      </c>
      <c r="B412" s="5">
        <v>28</v>
      </c>
      <c r="C412" s="21">
        <f t="shared" si="47"/>
        <v>3</v>
      </c>
      <c r="D412" s="20" t="str">
        <f t="shared" si="53"/>
        <v>+</v>
      </c>
      <c r="E412" s="2" t="s">
        <v>4</v>
      </c>
      <c r="G412" s="11">
        <f t="shared" si="32"/>
        <v>1</v>
      </c>
      <c r="H412" s="10">
        <f t="shared" si="52"/>
        <v>-45</v>
      </c>
      <c r="O412" s="16">
        <f t="shared" si="48"/>
        <v>4</v>
      </c>
      <c r="P412" s="16">
        <f t="shared" si="49"/>
        <v>1</v>
      </c>
      <c r="Q412" s="22">
        <f t="shared" si="50"/>
        <v>0</v>
      </c>
      <c r="R412" s="9">
        <f t="shared" si="51"/>
        <v>4</v>
      </c>
      <c r="S412" s="13">
        <f>HLOOKUP(C412,O$4:$Q412,A412,FALSE)</f>
        <v>1</v>
      </c>
    </row>
    <row r="413" spans="1:19" ht="17.25" customHeight="1">
      <c r="A413" s="19">
        <v>409</v>
      </c>
      <c r="B413" s="5">
        <v>15</v>
      </c>
      <c r="C413" s="21">
        <f t="shared" si="47"/>
        <v>1</v>
      </c>
      <c r="D413" s="20" t="str">
        <f t="shared" si="53"/>
        <v>-</v>
      </c>
      <c r="E413" s="2" t="s">
        <v>4</v>
      </c>
      <c r="G413" s="11">
        <f t="shared" si="32"/>
        <v>1</v>
      </c>
      <c r="H413" s="10">
        <f t="shared" si="52"/>
        <v>-44</v>
      </c>
      <c r="O413" s="16">
        <f t="shared" si="48"/>
        <v>0</v>
      </c>
      <c r="P413" s="16">
        <f t="shared" si="49"/>
        <v>2</v>
      </c>
      <c r="Q413" s="22">
        <f t="shared" si="50"/>
        <v>1</v>
      </c>
      <c r="R413" s="9">
        <f t="shared" si="51"/>
        <v>2</v>
      </c>
      <c r="S413" s="13">
        <f>HLOOKUP(C413,O$4:$Q413,A413,FALSE)</f>
        <v>4</v>
      </c>
    </row>
    <row r="414" spans="1:19" ht="17.25" customHeight="1">
      <c r="A414" s="19">
        <v>410</v>
      </c>
      <c r="B414" s="5">
        <v>35</v>
      </c>
      <c r="C414" s="21">
        <f t="shared" si="47"/>
        <v>1</v>
      </c>
      <c r="D414" s="20" t="str">
        <f t="shared" si="53"/>
        <v>+</v>
      </c>
      <c r="E414" s="2" t="s">
        <v>8</v>
      </c>
      <c r="G414" s="11">
        <f t="shared" si="32"/>
        <v>-2</v>
      </c>
      <c r="H414" s="10">
        <f t="shared" si="52"/>
        <v>-46</v>
      </c>
      <c r="O414" s="16">
        <f t="shared" si="48"/>
        <v>0</v>
      </c>
      <c r="P414" s="16">
        <f t="shared" si="49"/>
        <v>3</v>
      </c>
      <c r="Q414" s="22">
        <f t="shared" si="50"/>
        <v>2</v>
      </c>
      <c r="R414" s="9">
        <f t="shared" si="51"/>
        <v>3</v>
      </c>
      <c r="S414" s="13">
        <f>HLOOKUP(C414,O$4:$Q414,A414,FALSE)</f>
        <v>0</v>
      </c>
    </row>
    <row r="415" spans="1:19" ht="17.25" customHeight="1">
      <c r="A415" s="19">
        <v>411</v>
      </c>
      <c r="B415" s="4">
        <v>34</v>
      </c>
      <c r="C415" s="21">
        <f t="shared" si="47"/>
        <v>3</v>
      </c>
      <c r="D415" s="20" t="str">
        <f t="shared" si="53"/>
        <v>+</v>
      </c>
      <c r="E415" s="2" t="s">
        <v>8</v>
      </c>
      <c r="G415" s="11">
        <f t="shared" si="32"/>
        <v>-2</v>
      </c>
      <c r="H415" s="10">
        <f t="shared" si="52"/>
        <v>-48</v>
      </c>
      <c r="O415" s="16">
        <f t="shared" si="48"/>
        <v>1</v>
      </c>
      <c r="P415" s="16">
        <f t="shared" si="49"/>
        <v>4</v>
      </c>
      <c r="Q415" s="22">
        <f t="shared" si="50"/>
        <v>0</v>
      </c>
      <c r="R415" s="9">
        <f t="shared" si="51"/>
        <v>4</v>
      </c>
      <c r="S415" s="13">
        <f>HLOOKUP(C415,O$4:$Q415,A415,FALSE)</f>
        <v>2</v>
      </c>
    </row>
    <row r="416" spans="1:19" ht="17.25" customHeight="1">
      <c r="A416" s="19">
        <v>412</v>
      </c>
      <c r="B416" s="5">
        <v>10</v>
      </c>
      <c r="C416" s="21">
        <f t="shared" si="47"/>
        <v>1</v>
      </c>
      <c r="D416" s="20" t="str">
        <f t="shared" si="53"/>
        <v>+</v>
      </c>
      <c r="E416" s="2" t="s">
        <v>4</v>
      </c>
      <c r="G416" s="11">
        <f t="shared" si="32"/>
        <v>1</v>
      </c>
      <c r="H416" s="10">
        <f t="shared" si="52"/>
        <v>-47</v>
      </c>
      <c r="O416" s="16">
        <f t="shared" si="48"/>
        <v>0</v>
      </c>
      <c r="P416" s="16">
        <f t="shared" si="49"/>
        <v>5</v>
      </c>
      <c r="Q416" s="22">
        <f t="shared" si="50"/>
        <v>1</v>
      </c>
      <c r="R416" s="9">
        <f t="shared" si="51"/>
        <v>5</v>
      </c>
      <c r="S416" s="13">
        <f>HLOOKUP(C416,O$4:$Q416,A416,FALSE)</f>
        <v>1</v>
      </c>
    </row>
    <row r="417" spans="1:19" ht="17.25" customHeight="1">
      <c r="A417" s="19">
        <v>413</v>
      </c>
      <c r="B417" s="4">
        <v>12</v>
      </c>
      <c r="C417" s="21">
        <f t="shared" si="47"/>
        <v>3</v>
      </c>
      <c r="D417" s="20" t="str">
        <f t="shared" si="53"/>
        <v>+</v>
      </c>
      <c r="E417" s="2" t="s">
        <v>4</v>
      </c>
      <c r="G417" s="11">
        <f t="shared" si="32"/>
        <v>1</v>
      </c>
      <c r="H417" s="10">
        <f t="shared" si="52"/>
        <v>-46</v>
      </c>
      <c r="O417" s="16">
        <f t="shared" si="48"/>
        <v>1</v>
      </c>
      <c r="P417" s="16">
        <f t="shared" si="49"/>
        <v>6</v>
      </c>
      <c r="Q417" s="22">
        <f t="shared" si="50"/>
        <v>0</v>
      </c>
      <c r="R417" s="9">
        <f t="shared" si="51"/>
        <v>6</v>
      </c>
      <c r="S417" s="13">
        <f>HLOOKUP(C417,O$4:$Q417,A417,FALSE)</f>
        <v>1</v>
      </c>
    </row>
    <row r="418" spans="1:19" ht="17.25" customHeight="1">
      <c r="A418" s="19">
        <v>414</v>
      </c>
      <c r="B418" s="4">
        <v>12</v>
      </c>
      <c r="C418" s="21">
        <f t="shared" ref="C418:C449" si="54">VLOOKUP(B418,$M$1:$N$36,2,FALSE)</f>
        <v>3</v>
      </c>
      <c r="D418" s="20" t="str">
        <f t="shared" si="53"/>
        <v>+</v>
      </c>
      <c r="E418" s="2" t="s">
        <v>8</v>
      </c>
      <c r="G418" s="11">
        <f t="shared" si="32"/>
        <v>-2</v>
      </c>
      <c r="H418" s="10">
        <f t="shared" si="52"/>
        <v>-48</v>
      </c>
      <c r="O418" s="16">
        <f t="shared" si="48"/>
        <v>2</v>
      </c>
      <c r="P418" s="16">
        <f t="shared" si="49"/>
        <v>7</v>
      </c>
      <c r="Q418" s="22">
        <f t="shared" si="50"/>
        <v>0</v>
      </c>
      <c r="R418" s="9">
        <f t="shared" si="51"/>
        <v>7</v>
      </c>
      <c r="S418" s="13">
        <f>HLOOKUP(C418,O$4:$Q418,A418,FALSE)</f>
        <v>0</v>
      </c>
    </row>
    <row r="419" spans="1:19" ht="17.25" customHeight="1">
      <c r="A419" s="19">
        <v>415</v>
      </c>
      <c r="B419" s="4">
        <v>9</v>
      </c>
      <c r="C419" s="21">
        <f t="shared" si="54"/>
        <v>3</v>
      </c>
      <c r="D419" s="20" t="str">
        <f t="shared" si="53"/>
        <v>+</v>
      </c>
      <c r="E419" s="2" t="s">
        <v>8</v>
      </c>
      <c r="G419" s="11">
        <f t="shared" si="32"/>
        <v>-2</v>
      </c>
      <c r="H419" s="10">
        <f t="shared" si="52"/>
        <v>-50</v>
      </c>
      <c r="O419" s="16">
        <f t="shared" si="48"/>
        <v>3</v>
      </c>
      <c r="P419" s="16">
        <f t="shared" si="49"/>
        <v>8</v>
      </c>
      <c r="Q419" s="22">
        <f t="shared" si="50"/>
        <v>0</v>
      </c>
      <c r="R419" s="9">
        <f t="shared" si="51"/>
        <v>8</v>
      </c>
      <c r="S419" s="13">
        <f>HLOOKUP(C419,O$4:$Q419,A419,FALSE)</f>
        <v>0</v>
      </c>
    </row>
    <row r="420" spans="1:19" ht="17.25" customHeight="1">
      <c r="A420" s="19">
        <v>416</v>
      </c>
      <c r="B420" s="5">
        <v>4</v>
      </c>
      <c r="C420" s="21">
        <f t="shared" si="54"/>
        <v>1</v>
      </c>
      <c r="D420" s="20" t="str">
        <f t="shared" si="53"/>
        <v>+</v>
      </c>
      <c r="E420" s="2" t="s">
        <v>4</v>
      </c>
      <c r="G420" s="11">
        <f t="shared" si="32"/>
        <v>1</v>
      </c>
      <c r="H420" s="10">
        <f t="shared" si="52"/>
        <v>-49</v>
      </c>
      <c r="O420" s="16">
        <f t="shared" si="48"/>
        <v>0</v>
      </c>
      <c r="P420" s="16">
        <f t="shared" si="49"/>
        <v>9</v>
      </c>
      <c r="Q420" s="22">
        <f t="shared" si="50"/>
        <v>1</v>
      </c>
      <c r="R420" s="9">
        <f t="shared" si="51"/>
        <v>9</v>
      </c>
      <c r="S420" s="13">
        <f>HLOOKUP(C420,O$4:$Q420,A420,FALSE)</f>
        <v>3</v>
      </c>
    </row>
    <row r="421" spans="1:19" ht="17.25" customHeight="1">
      <c r="A421" s="19">
        <v>417</v>
      </c>
      <c r="B421" s="4">
        <v>9</v>
      </c>
      <c r="C421" s="21">
        <f t="shared" si="54"/>
        <v>3</v>
      </c>
      <c r="D421" s="20" t="str">
        <f t="shared" si="53"/>
        <v>+</v>
      </c>
      <c r="E421" s="2" t="s">
        <v>8</v>
      </c>
      <c r="G421" s="11">
        <f t="shared" si="32"/>
        <v>-2</v>
      </c>
      <c r="H421" s="10">
        <f t="shared" si="52"/>
        <v>-51</v>
      </c>
      <c r="O421" s="16">
        <f t="shared" si="48"/>
        <v>1</v>
      </c>
      <c r="P421" s="16">
        <f t="shared" si="49"/>
        <v>10</v>
      </c>
      <c r="Q421" s="22">
        <f t="shared" si="50"/>
        <v>0</v>
      </c>
      <c r="R421" s="9">
        <f t="shared" si="51"/>
        <v>10</v>
      </c>
      <c r="S421" s="13">
        <f>HLOOKUP(C421,O$4:$Q421,A421,FALSE)</f>
        <v>1</v>
      </c>
    </row>
    <row r="422" spans="1:19" ht="17.25" customHeight="1">
      <c r="A422" s="19">
        <v>418</v>
      </c>
      <c r="B422" s="4">
        <v>9</v>
      </c>
      <c r="C422" s="21">
        <f t="shared" si="54"/>
        <v>3</v>
      </c>
      <c r="D422" s="20" t="str">
        <f t="shared" si="53"/>
        <v>+</v>
      </c>
      <c r="E422" s="2" t="s">
        <v>4</v>
      </c>
      <c r="G422" s="11">
        <f t="shared" si="32"/>
        <v>1</v>
      </c>
      <c r="H422" s="10">
        <f t="shared" si="52"/>
        <v>-50</v>
      </c>
      <c r="O422" s="16">
        <f t="shared" si="48"/>
        <v>2</v>
      </c>
      <c r="P422" s="16">
        <f t="shared" si="49"/>
        <v>11</v>
      </c>
      <c r="Q422" s="22">
        <f t="shared" si="50"/>
        <v>0</v>
      </c>
      <c r="R422" s="9">
        <f t="shared" si="51"/>
        <v>11</v>
      </c>
      <c r="S422" s="13">
        <f>HLOOKUP(C422,O$4:$Q422,A422,FALSE)</f>
        <v>0</v>
      </c>
    </row>
    <row r="423" spans="1:19" ht="17.25" customHeight="1">
      <c r="A423" s="19">
        <v>419</v>
      </c>
      <c r="B423" s="5">
        <v>2</v>
      </c>
      <c r="C423" s="21">
        <f t="shared" si="54"/>
        <v>2</v>
      </c>
      <c r="D423" s="20" t="str">
        <f t="shared" si="53"/>
        <v>-</v>
      </c>
      <c r="E423" s="2" t="s">
        <v>8</v>
      </c>
      <c r="G423" s="11">
        <f t="shared" si="32"/>
        <v>-2</v>
      </c>
      <c r="H423" s="10">
        <f t="shared" si="52"/>
        <v>-52</v>
      </c>
      <c r="O423" s="16">
        <f t="shared" si="48"/>
        <v>3</v>
      </c>
      <c r="P423" s="16">
        <f t="shared" si="49"/>
        <v>0</v>
      </c>
      <c r="Q423" s="22">
        <f t="shared" si="50"/>
        <v>1</v>
      </c>
      <c r="R423" s="9">
        <f t="shared" si="51"/>
        <v>3</v>
      </c>
      <c r="S423" s="13">
        <f>HLOOKUP(C423,O$4:$Q423,A423,FALSE)</f>
        <v>11</v>
      </c>
    </row>
    <row r="424" spans="1:19" ht="17.25" customHeight="1">
      <c r="A424" s="19">
        <v>420</v>
      </c>
      <c r="B424" s="4">
        <v>34</v>
      </c>
      <c r="C424" s="21">
        <f t="shared" si="54"/>
        <v>3</v>
      </c>
      <c r="D424" s="20" t="str">
        <f t="shared" si="53"/>
        <v>+</v>
      </c>
      <c r="E424" s="2" t="s">
        <v>4</v>
      </c>
      <c r="G424" s="11">
        <f t="shared" si="32"/>
        <v>1</v>
      </c>
      <c r="H424" s="10">
        <f t="shared" si="52"/>
        <v>-51</v>
      </c>
      <c r="O424" s="16">
        <f t="shared" si="48"/>
        <v>4</v>
      </c>
      <c r="P424" s="16">
        <f t="shared" si="49"/>
        <v>1</v>
      </c>
      <c r="Q424" s="22">
        <f t="shared" si="50"/>
        <v>0</v>
      </c>
      <c r="R424" s="9">
        <f t="shared" si="51"/>
        <v>4</v>
      </c>
      <c r="S424" s="13">
        <f>HLOOKUP(C424,O$4:$Q424,A424,FALSE)</f>
        <v>1</v>
      </c>
    </row>
    <row r="425" spans="1:19" ht="17.25" customHeight="1">
      <c r="A425" s="19">
        <v>421</v>
      </c>
      <c r="B425" s="5">
        <v>13</v>
      </c>
      <c r="C425" s="21">
        <f t="shared" si="54"/>
        <v>2</v>
      </c>
      <c r="D425" s="20" t="str">
        <f t="shared" si="53"/>
        <v>+</v>
      </c>
      <c r="E425" s="2" t="s">
        <v>8</v>
      </c>
      <c r="G425" s="11">
        <f t="shared" si="32"/>
        <v>-2</v>
      </c>
      <c r="H425" s="10">
        <f t="shared" si="52"/>
        <v>-53</v>
      </c>
      <c r="O425" s="16">
        <f t="shared" si="48"/>
        <v>5</v>
      </c>
      <c r="P425" s="16">
        <f t="shared" si="49"/>
        <v>0</v>
      </c>
      <c r="Q425" s="22">
        <f t="shared" si="50"/>
        <v>1</v>
      </c>
      <c r="R425" s="9">
        <f t="shared" si="51"/>
        <v>5</v>
      </c>
      <c r="S425" s="13">
        <f>HLOOKUP(C425,O$4:$Q425,A425,FALSE)</f>
        <v>1</v>
      </c>
    </row>
    <row r="426" spans="1:19" ht="17.25" customHeight="1">
      <c r="A426" s="19">
        <v>422</v>
      </c>
      <c r="B426" s="4">
        <v>14</v>
      </c>
      <c r="C426" s="21">
        <f t="shared" si="54"/>
        <v>3</v>
      </c>
      <c r="D426" s="20" t="str">
        <f t="shared" si="53"/>
        <v>+</v>
      </c>
      <c r="E426" s="2" t="s">
        <v>4</v>
      </c>
      <c r="G426" s="11">
        <f t="shared" si="32"/>
        <v>1</v>
      </c>
      <c r="H426" s="10">
        <f t="shared" si="52"/>
        <v>-52</v>
      </c>
      <c r="O426" s="16">
        <f t="shared" si="48"/>
        <v>6</v>
      </c>
      <c r="P426" s="16">
        <f t="shared" si="49"/>
        <v>1</v>
      </c>
      <c r="Q426" s="22">
        <f t="shared" si="50"/>
        <v>0</v>
      </c>
      <c r="R426" s="9">
        <f t="shared" si="51"/>
        <v>6</v>
      </c>
      <c r="S426" s="13">
        <f>HLOOKUP(C426,O$4:$Q426,A426,FALSE)</f>
        <v>1</v>
      </c>
    </row>
    <row r="427" spans="1:19" ht="17.25" customHeight="1">
      <c r="A427" s="19">
        <v>423</v>
      </c>
      <c r="B427" s="4">
        <v>36</v>
      </c>
      <c r="C427" s="21">
        <f t="shared" si="54"/>
        <v>2</v>
      </c>
      <c r="D427" s="20" t="str">
        <f t="shared" si="53"/>
        <v>+</v>
      </c>
      <c r="E427" s="2" t="s">
        <v>4</v>
      </c>
      <c r="G427" s="11">
        <f t="shared" si="32"/>
        <v>1</v>
      </c>
      <c r="H427" s="10">
        <f t="shared" si="52"/>
        <v>-51</v>
      </c>
      <c r="O427" s="16">
        <f t="shared" si="48"/>
        <v>7</v>
      </c>
      <c r="P427" s="16">
        <f t="shared" si="49"/>
        <v>0</v>
      </c>
      <c r="Q427" s="22">
        <f t="shared" si="50"/>
        <v>1</v>
      </c>
      <c r="R427" s="9">
        <f t="shared" si="51"/>
        <v>7</v>
      </c>
      <c r="S427" s="13">
        <f>HLOOKUP(C427,O$4:$Q427,A427,FALSE)</f>
        <v>1</v>
      </c>
    </row>
    <row r="428" spans="1:19" ht="17.25" customHeight="1">
      <c r="A428" s="19">
        <v>424</v>
      </c>
      <c r="B428" s="5">
        <v>10</v>
      </c>
      <c r="C428" s="21">
        <f t="shared" si="54"/>
        <v>1</v>
      </c>
      <c r="D428" s="20" t="str">
        <f t="shared" si="53"/>
        <v>-</v>
      </c>
      <c r="E428" s="2" t="s">
        <v>4</v>
      </c>
      <c r="G428" s="11">
        <f t="shared" si="32"/>
        <v>1</v>
      </c>
      <c r="H428" s="10">
        <f t="shared" si="52"/>
        <v>-50</v>
      </c>
      <c r="O428" s="16">
        <f t="shared" si="48"/>
        <v>0</v>
      </c>
      <c r="P428" s="16">
        <f t="shared" si="49"/>
        <v>1</v>
      </c>
      <c r="Q428" s="22">
        <f t="shared" si="50"/>
        <v>2</v>
      </c>
      <c r="R428" s="9">
        <f t="shared" si="51"/>
        <v>2</v>
      </c>
      <c r="S428" s="13">
        <f>HLOOKUP(C428,O$4:$Q428,A428,FALSE)</f>
        <v>7</v>
      </c>
    </row>
    <row r="429" spans="1:19" ht="17.25" customHeight="1">
      <c r="A429" s="19">
        <v>425</v>
      </c>
      <c r="B429" s="4">
        <v>32</v>
      </c>
      <c r="C429" s="21">
        <f t="shared" si="54"/>
        <v>1</v>
      </c>
      <c r="D429" s="20" t="str">
        <f t="shared" si="53"/>
        <v>+</v>
      </c>
      <c r="E429" s="2" t="s">
        <v>4</v>
      </c>
      <c r="G429" s="11">
        <f t="shared" si="32"/>
        <v>1</v>
      </c>
      <c r="H429" s="10">
        <f t="shared" si="52"/>
        <v>-49</v>
      </c>
      <c r="O429" s="16">
        <f t="shared" si="48"/>
        <v>0</v>
      </c>
      <c r="P429" s="16">
        <f t="shared" si="49"/>
        <v>2</v>
      </c>
      <c r="Q429" s="22">
        <f t="shared" si="50"/>
        <v>3</v>
      </c>
      <c r="R429" s="9">
        <f t="shared" si="51"/>
        <v>3</v>
      </c>
      <c r="S429" s="13">
        <f>HLOOKUP(C429,O$4:$Q429,A429,FALSE)</f>
        <v>0</v>
      </c>
    </row>
    <row r="430" spans="1:19" ht="17.25" customHeight="1">
      <c r="A430" s="19">
        <v>426</v>
      </c>
      <c r="B430" s="4">
        <v>25</v>
      </c>
      <c r="C430" s="21">
        <f t="shared" si="54"/>
        <v>3</v>
      </c>
      <c r="D430" s="20" t="str">
        <f t="shared" si="53"/>
        <v>-</v>
      </c>
      <c r="E430" s="2" t="s">
        <v>4</v>
      </c>
      <c r="G430" s="11">
        <f t="shared" si="32"/>
        <v>1</v>
      </c>
      <c r="H430" s="10">
        <f t="shared" si="52"/>
        <v>-48</v>
      </c>
      <c r="O430" s="16">
        <f t="shared" si="48"/>
        <v>1</v>
      </c>
      <c r="P430" s="16">
        <f t="shared" si="49"/>
        <v>3</v>
      </c>
      <c r="Q430" s="22">
        <f t="shared" si="50"/>
        <v>0</v>
      </c>
      <c r="R430" s="9">
        <f t="shared" si="51"/>
        <v>3</v>
      </c>
      <c r="S430" s="13">
        <f>HLOOKUP(C430,O$4:$Q430,A430,FALSE)</f>
        <v>3</v>
      </c>
    </row>
    <row r="431" spans="1:19" ht="17.25" customHeight="1">
      <c r="A431" s="19">
        <v>427</v>
      </c>
      <c r="B431" s="5">
        <v>20</v>
      </c>
      <c r="C431" s="21">
        <f t="shared" si="54"/>
        <v>3</v>
      </c>
      <c r="D431" s="20" t="str">
        <f t="shared" si="53"/>
        <v>+</v>
      </c>
      <c r="E431" s="2" t="s">
        <v>4</v>
      </c>
      <c r="G431" s="11">
        <f t="shared" si="32"/>
        <v>1</v>
      </c>
      <c r="H431" s="10">
        <f t="shared" si="52"/>
        <v>-47</v>
      </c>
      <c r="O431" s="16">
        <f t="shared" si="48"/>
        <v>2</v>
      </c>
      <c r="P431" s="16">
        <f t="shared" si="49"/>
        <v>4</v>
      </c>
      <c r="Q431" s="22">
        <f t="shared" si="50"/>
        <v>0</v>
      </c>
      <c r="R431" s="9">
        <f t="shared" si="51"/>
        <v>4</v>
      </c>
      <c r="S431" s="13">
        <f>HLOOKUP(C431,O$4:$Q431,A431,FALSE)</f>
        <v>0</v>
      </c>
    </row>
    <row r="432" spans="1:19" ht="17.25" customHeight="1">
      <c r="A432" s="19">
        <v>428</v>
      </c>
      <c r="B432" s="5">
        <v>33</v>
      </c>
      <c r="C432" s="21">
        <f t="shared" si="54"/>
        <v>2</v>
      </c>
      <c r="D432" s="20" t="str">
        <f t="shared" si="53"/>
        <v>-</v>
      </c>
      <c r="E432" s="2" t="s">
        <v>4</v>
      </c>
      <c r="G432" s="11">
        <f t="shared" si="32"/>
        <v>1</v>
      </c>
      <c r="H432" s="10">
        <f t="shared" si="52"/>
        <v>-46</v>
      </c>
      <c r="O432" s="16">
        <f t="shared" si="48"/>
        <v>3</v>
      </c>
      <c r="P432" s="16">
        <f t="shared" si="49"/>
        <v>0</v>
      </c>
      <c r="Q432" s="22">
        <f t="shared" si="50"/>
        <v>1</v>
      </c>
      <c r="R432" s="9">
        <f t="shared" si="51"/>
        <v>3</v>
      </c>
      <c r="S432" s="13">
        <f>HLOOKUP(C432,O$4:$Q432,A432,FALSE)</f>
        <v>4</v>
      </c>
    </row>
    <row r="433" spans="1:19" ht="17.25" customHeight="1">
      <c r="A433" s="19">
        <v>429</v>
      </c>
      <c r="B433" s="4">
        <v>7</v>
      </c>
      <c r="C433" s="21">
        <f t="shared" si="54"/>
        <v>1</v>
      </c>
      <c r="D433" s="20" t="str">
        <f t="shared" si="53"/>
        <v>-</v>
      </c>
      <c r="E433" s="2" t="s">
        <v>4</v>
      </c>
      <c r="G433" s="11">
        <f t="shared" si="32"/>
        <v>1</v>
      </c>
      <c r="H433" s="10">
        <f t="shared" si="52"/>
        <v>-45</v>
      </c>
      <c r="O433" s="16">
        <f t="shared" si="48"/>
        <v>0</v>
      </c>
      <c r="P433" s="16">
        <f t="shared" si="49"/>
        <v>1</v>
      </c>
      <c r="Q433" s="22">
        <f t="shared" si="50"/>
        <v>2</v>
      </c>
      <c r="R433" s="9">
        <f t="shared" si="51"/>
        <v>2</v>
      </c>
      <c r="S433" s="13">
        <f>HLOOKUP(C433,O$4:$Q433,A433,FALSE)</f>
        <v>3</v>
      </c>
    </row>
    <row r="434" spans="1:19" ht="17.25" customHeight="1">
      <c r="A434" s="19">
        <v>430</v>
      </c>
      <c r="B434" s="5">
        <v>29</v>
      </c>
      <c r="C434" s="21">
        <f t="shared" si="54"/>
        <v>1</v>
      </c>
      <c r="D434" s="20" t="str">
        <f t="shared" si="53"/>
        <v>+</v>
      </c>
      <c r="E434" s="2" t="s">
        <v>8</v>
      </c>
      <c r="G434" s="11">
        <f t="shared" si="32"/>
        <v>-2</v>
      </c>
      <c r="H434" s="10">
        <f t="shared" si="52"/>
        <v>-47</v>
      </c>
      <c r="O434" s="16">
        <f t="shared" si="48"/>
        <v>0</v>
      </c>
      <c r="P434" s="16">
        <f t="shared" si="49"/>
        <v>2</v>
      </c>
      <c r="Q434" s="22">
        <f t="shared" si="50"/>
        <v>3</v>
      </c>
      <c r="R434" s="9">
        <f t="shared" si="51"/>
        <v>3</v>
      </c>
      <c r="S434" s="13">
        <f>HLOOKUP(C434,O$4:$Q434,A434,FALSE)</f>
        <v>0</v>
      </c>
    </row>
    <row r="435" spans="1:19" ht="17.25" customHeight="1">
      <c r="A435" s="19">
        <v>431</v>
      </c>
      <c r="B435" s="4">
        <v>7</v>
      </c>
      <c r="C435" s="21">
        <f t="shared" si="54"/>
        <v>1</v>
      </c>
      <c r="D435" s="20" t="str">
        <f t="shared" si="53"/>
        <v>+</v>
      </c>
      <c r="E435" s="2" t="s">
        <v>4</v>
      </c>
      <c r="G435" s="11">
        <f t="shared" si="32"/>
        <v>1</v>
      </c>
      <c r="H435" s="10">
        <f t="shared" si="52"/>
        <v>-46</v>
      </c>
      <c r="O435" s="16">
        <f t="shared" si="48"/>
        <v>0</v>
      </c>
      <c r="P435" s="16">
        <f t="shared" si="49"/>
        <v>3</v>
      </c>
      <c r="Q435" s="22">
        <f t="shared" si="50"/>
        <v>4</v>
      </c>
      <c r="R435" s="9">
        <f t="shared" si="51"/>
        <v>4</v>
      </c>
      <c r="S435" s="13">
        <f>HLOOKUP(C435,O$4:$Q435,A435,FALSE)</f>
        <v>0</v>
      </c>
    </row>
    <row r="436" spans="1:19" ht="17.25" customHeight="1">
      <c r="A436" s="19">
        <v>432</v>
      </c>
      <c r="B436" s="4">
        <v>1</v>
      </c>
      <c r="C436" s="21">
        <f t="shared" si="54"/>
        <v>1</v>
      </c>
      <c r="D436" s="20" t="str">
        <f t="shared" si="53"/>
        <v>+</v>
      </c>
      <c r="E436" s="2" t="s">
        <v>4</v>
      </c>
      <c r="G436" s="11">
        <f t="shared" si="32"/>
        <v>1</v>
      </c>
      <c r="H436" s="10">
        <f t="shared" si="52"/>
        <v>-45</v>
      </c>
      <c r="O436" s="16">
        <f t="shared" si="48"/>
        <v>0</v>
      </c>
      <c r="P436" s="16">
        <f t="shared" si="49"/>
        <v>4</v>
      </c>
      <c r="Q436" s="22">
        <f t="shared" si="50"/>
        <v>5</v>
      </c>
      <c r="R436" s="9">
        <f t="shared" si="51"/>
        <v>5</v>
      </c>
      <c r="S436" s="13">
        <f>HLOOKUP(C436,O$4:$Q436,A436,FALSE)</f>
        <v>0</v>
      </c>
    </row>
    <row r="437" spans="1:19" ht="17.25" customHeight="1">
      <c r="A437" s="19">
        <v>433</v>
      </c>
      <c r="B437" s="5">
        <v>22</v>
      </c>
      <c r="C437" s="21">
        <f t="shared" si="54"/>
        <v>2</v>
      </c>
      <c r="D437" s="20" t="str">
        <f t="shared" si="53"/>
        <v>+</v>
      </c>
      <c r="E437" s="2" t="s">
        <v>4</v>
      </c>
      <c r="G437" s="11">
        <f t="shared" si="32"/>
        <v>1</v>
      </c>
      <c r="H437" s="10">
        <f t="shared" si="52"/>
        <v>-44</v>
      </c>
      <c r="O437" s="16">
        <f t="shared" si="48"/>
        <v>1</v>
      </c>
      <c r="P437" s="16">
        <f t="shared" si="49"/>
        <v>0</v>
      </c>
      <c r="Q437" s="22">
        <f t="shared" si="50"/>
        <v>6</v>
      </c>
      <c r="R437" s="9">
        <f t="shared" si="51"/>
        <v>6</v>
      </c>
      <c r="S437" s="13">
        <f>HLOOKUP(C437,O$4:$Q437,A437,FALSE)</f>
        <v>4</v>
      </c>
    </row>
    <row r="438" spans="1:19" ht="17.25" customHeight="1">
      <c r="A438" s="19">
        <v>434</v>
      </c>
      <c r="B438" s="5">
        <v>24</v>
      </c>
      <c r="C438" s="21">
        <f t="shared" si="54"/>
        <v>1</v>
      </c>
      <c r="D438" s="20" t="str">
        <f t="shared" si="53"/>
        <v>+</v>
      </c>
      <c r="E438" s="2" t="s">
        <v>4</v>
      </c>
      <c r="G438" s="11">
        <f t="shared" si="32"/>
        <v>1</v>
      </c>
      <c r="H438" s="10">
        <f t="shared" si="52"/>
        <v>-43</v>
      </c>
      <c r="O438" s="16">
        <f t="shared" si="48"/>
        <v>0</v>
      </c>
      <c r="P438" s="16">
        <f t="shared" si="49"/>
        <v>1</v>
      </c>
      <c r="Q438" s="22">
        <f t="shared" si="50"/>
        <v>7</v>
      </c>
      <c r="R438" s="9">
        <f t="shared" si="51"/>
        <v>7</v>
      </c>
      <c r="S438" s="13">
        <f>HLOOKUP(C438,O$4:$Q438,A438,FALSE)</f>
        <v>1</v>
      </c>
    </row>
    <row r="439" spans="1:19" ht="17.25" customHeight="1">
      <c r="A439" s="19">
        <v>435</v>
      </c>
      <c r="B439" s="4">
        <v>34</v>
      </c>
      <c r="C439" s="21">
        <f t="shared" si="54"/>
        <v>3</v>
      </c>
      <c r="D439" s="20" t="str">
        <f t="shared" si="53"/>
        <v>-</v>
      </c>
      <c r="E439" s="2" t="s">
        <v>8</v>
      </c>
      <c r="G439" s="11">
        <f t="shared" si="32"/>
        <v>-2</v>
      </c>
      <c r="H439" s="10">
        <f t="shared" si="52"/>
        <v>-45</v>
      </c>
      <c r="O439" s="16">
        <f t="shared" si="48"/>
        <v>1</v>
      </c>
      <c r="P439" s="16">
        <f t="shared" si="49"/>
        <v>2</v>
      </c>
      <c r="Q439" s="22">
        <f t="shared" si="50"/>
        <v>0</v>
      </c>
      <c r="R439" s="9">
        <f t="shared" si="51"/>
        <v>2</v>
      </c>
      <c r="S439" s="13">
        <f>HLOOKUP(C439,O$4:$Q439,A439,FALSE)</f>
        <v>7</v>
      </c>
    </row>
    <row r="440" spans="1:19" ht="17.25" customHeight="1">
      <c r="A440" s="19">
        <v>436</v>
      </c>
      <c r="B440" s="4">
        <v>32</v>
      </c>
      <c r="C440" s="21">
        <f t="shared" si="54"/>
        <v>1</v>
      </c>
      <c r="D440" s="20" t="str">
        <f t="shared" si="53"/>
        <v>+</v>
      </c>
      <c r="E440" s="2" t="s">
        <v>4</v>
      </c>
      <c r="G440" s="11">
        <f t="shared" si="32"/>
        <v>1</v>
      </c>
      <c r="H440" s="10">
        <f t="shared" si="52"/>
        <v>-44</v>
      </c>
      <c r="O440" s="16">
        <f t="shared" si="48"/>
        <v>0</v>
      </c>
      <c r="P440" s="16">
        <f t="shared" si="49"/>
        <v>3</v>
      </c>
      <c r="Q440" s="22">
        <f t="shared" si="50"/>
        <v>1</v>
      </c>
      <c r="R440" s="9">
        <f t="shared" si="51"/>
        <v>3</v>
      </c>
      <c r="S440" s="13">
        <f>HLOOKUP(C440,O$4:$Q440,A440,FALSE)</f>
        <v>1</v>
      </c>
    </row>
    <row r="441" spans="1:19" ht="17.25" customHeight="1">
      <c r="A441" s="19">
        <v>437</v>
      </c>
      <c r="B441" s="4">
        <v>25</v>
      </c>
      <c r="C441" s="21">
        <f t="shared" si="54"/>
        <v>3</v>
      </c>
      <c r="D441" s="20" t="str">
        <f t="shared" si="53"/>
        <v>+</v>
      </c>
      <c r="E441" s="2" t="s">
        <v>8</v>
      </c>
      <c r="G441" s="11">
        <f t="shared" si="32"/>
        <v>-2</v>
      </c>
      <c r="H441" s="10">
        <f t="shared" si="52"/>
        <v>-46</v>
      </c>
      <c r="O441" s="16">
        <f t="shared" si="48"/>
        <v>1</v>
      </c>
      <c r="P441" s="16">
        <f t="shared" si="49"/>
        <v>4</v>
      </c>
      <c r="Q441" s="22">
        <f t="shared" si="50"/>
        <v>0</v>
      </c>
      <c r="R441" s="9">
        <f t="shared" si="51"/>
        <v>4</v>
      </c>
      <c r="S441" s="13">
        <f>HLOOKUP(C441,O$4:$Q441,A441,FALSE)</f>
        <v>1</v>
      </c>
    </row>
    <row r="442" spans="1:19" ht="17.25" customHeight="1">
      <c r="A442" s="19">
        <v>438</v>
      </c>
      <c r="B442" s="5">
        <v>20</v>
      </c>
      <c r="C442" s="21">
        <f t="shared" si="54"/>
        <v>3</v>
      </c>
      <c r="D442" s="20" t="str">
        <f t="shared" si="53"/>
        <v>+</v>
      </c>
      <c r="E442" s="2" t="s">
        <v>4</v>
      </c>
      <c r="G442" s="11">
        <f t="shared" si="32"/>
        <v>1</v>
      </c>
      <c r="H442" s="10">
        <f t="shared" si="52"/>
        <v>-45</v>
      </c>
      <c r="O442" s="16">
        <f t="shared" si="48"/>
        <v>2</v>
      </c>
      <c r="P442" s="16">
        <f t="shared" si="49"/>
        <v>5</v>
      </c>
      <c r="Q442" s="22">
        <f t="shared" si="50"/>
        <v>0</v>
      </c>
      <c r="R442" s="9">
        <f t="shared" si="51"/>
        <v>5</v>
      </c>
      <c r="S442" s="13">
        <f>HLOOKUP(C442,O$4:$Q442,A442,FALSE)</f>
        <v>0</v>
      </c>
    </row>
    <row r="443" spans="1:19" ht="17.25" customHeight="1">
      <c r="A443" s="19">
        <v>439</v>
      </c>
      <c r="B443" s="5">
        <v>33</v>
      </c>
      <c r="C443" s="21">
        <f t="shared" si="54"/>
        <v>2</v>
      </c>
      <c r="D443" s="20" t="str">
        <f t="shared" si="53"/>
        <v>-</v>
      </c>
      <c r="E443" s="2" t="s">
        <v>8</v>
      </c>
      <c r="G443" s="11">
        <f t="shared" si="32"/>
        <v>-2</v>
      </c>
      <c r="H443" s="10">
        <f t="shared" si="52"/>
        <v>-47</v>
      </c>
      <c r="O443" s="16">
        <f t="shared" si="48"/>
        <v>3</v>
      </c>
      <c r="P443" s="16">
        <f t="shared" si="49"/>
        <v>0</v>
      </c>
      <c r="Q443" s="22">
        <f t="shared" si="50"/>
        <v>1</v>
      </c>
      <c r="R443" s="9">
        <f t="shared" si="51"/>
        <v>3</v>
      </c>
      <c r="S443" s="13">
        <f>HLOOKUP(C443,O$4:$Q443,A443,FALSE)</f>
        <v>5</v>
      </c>
    </row>
    <row r="444" spans="1:19" ht="17.25" customHeight="1">
      <c r="A444" s="19">
        <v>440</v>
      </c>
      <c r="B444" s="4">
        <v>7</v>
      </c>
      <c r="C444" s="21">
        <f t="shared" si="54"/>
        <v>1</v>
      </c>
      <c r="D444" s="20" t="str">
        <f t="shared" si="53"/>
        <v>-</v>
      </c>
      <c r="E444" s="2" t="s">
        <v>8</v>
      </c>
      <c r="G444" s="11">
        <f t="shared" si="32"/>
        <v>-2</v>
      </c>
      <c r="H444" s="10">
        <f t="shared" si="52"/>
        <v>-49</v>
      </c>
      <c r="O444" s="16">
        <f>IF($C444=1,0,#REF!+1)</f>
        <v>0</v>
      </c>
      <c r="P444" s="16">
        <f t="shared" si="49"/>
        <v>1</v>
      </c>
      <c r="Q444" s="22">
        <f t="shared" si="50"/>
        <v>2</v>
      </c>
      <c r="R444" s="9">
        <f t="shared" si="51"/>
        <v>2</v>
      </c>
      <c r="S444" s="13">
        <f>HLOOKUP(C444,O$4:$Q444,A444,FALSE)</f>
        <v>3</v>
      </c>
    </row>
    <row r="445" spans="1:19" ht="17.25" customHeight="1">
      <c r="A445" s="19">
        <v>441</v>
      </c>
      <c r="B445" s="5">
        <v>29</v>
      </c>
      <c r="C445" s="21">
        <f t="shared" si="54"/>
        <v>1</v>
      </c>
      <c r="D445" s="20" t="str">
        <f t="shared" si="53"/>
        <v>+</v>
      </c>
      <c r="E445" s="2" t="s">
        <v>4</v>
      </c>
      <c r="G445" s="11">
        <f t="shared" si="32"/>
        <v>1</v>
      </c>
      <c r="H445" s="10">
        <f t="shared" si="52"/>
        <v>-48</v>
      </c>
      <c r="O445" s="16">
        <f t="shared" si="48"/>
        <v>0</v>
      </c>
      <c r="P445" s="16">
        <f t="shared" si="49"/>
        <v>2</v>
      </c>
      <c r="Q445" s="22">
        <f t="shared" si="50"/>
        <v>3</v>
      </c>
      <c r="R445" s="9">
        <f t="shared" si="51"/>
        <v>3</v>
      </c>
      <c r="S445" s="13">
        <f>HLOOKUP(C445,O$4:$Q445,A445,FALSE)</f>
        <v>0</v>
      </c>
    </row>
    <row r="446" spans="1:19" ht="17.25" customHeight="1">
      <c r="A446" s="19">
        <v>442</v>
      </c>
      <c r="B446" s="4">
        <v>7</v>
      </c>
      <c r="C446" s="21">
        <f t="shared" si="54"/>
        <v>1</v>
      </c>
      <c r="D446" s="20" t="str">
        <f t="shared" si="53"/>
        <v>+</v>
      </c>
      <c r="E446" s="2" t="s">
        <v>4</v>
      </c>
      <c r="G446" s="11">
        <f t="shared" si="32"/>
        <v>1</v>
      </c>
      <c r="H446" s="10">
        <f t="shared" si="52"/>
        <v>-47</v>
      </c>
      <c r="O446" s="16">
        <f t="shared" si="48"/>
        <v>0</v>
      </c>
      <c r="P446" s="16">
        <f t="shared" si="49"/>
        <v>3</v>
      </c>
      <c r="Q446" s="22">
        <f t="shared" si="50"/>
        <v>4</v>
      </c>
      <c r="R446" s="9">
        <f t="shared" si="51"/>
        <v>4</v>
      </c>
      <c r="S446" s="13">
        <f>HLOOKUP(C446,O$4:$Q446,A446,FALSE)</f>
        <v>0</v>
      </c>
    </row>
    <row r="447" spans="1:19" ht="17.25" customHeight="1">
      <c r="A447" s="19">
        <v>443</v>
      </c>
      <c r="B447" s="4">
        <v>1</v>
      </c>
      <c r="C447" s="21">
        <f t="shared" si="54"/>
        <v>1</v>
      </c>
      <c r="D447" s="20" t="str">
        <f t="shared" si="53"/>
        <v>+</v>
      </c>
      <c r="E447" s="2" t="s">
        <v>4</v>
      </c>
      <c r="G447" s="11">
        <f t="shared" si="32"/>
        <v>1</v>
      </c>
      <c r="H447" s="10">
        <f t="shared" si="52"/>
        <v>-46</v>
      </c>
      <c r="O447" s="16">
        <f t="shared" si="48"/>
        <v>0</v>
      </c>
      <c r="P447" s="16">
        <f t="shared" si="49"/>
        <v>4</v>
      </c>
      <c r="Q447" s="22">
        <f t="shared" si="50"/>
        <v>5</v>
      </c>
      <c r="R447" s="9">
        <f t="shared" si="51"/>
        <v>5</v>
      </c>
      <c r="S447" s="13">
        <f>HLOOKUP(C447,O$4:$Q447,A447,FALSE)</f>
        <v>0</v>
      </c>
    </row>
    <row r="448" spans="1:19" ht="17.25" customHeight="1">
      <c r="A448" s="19">
        <v>444</v>
      </c>
      <c r="B448" s="5">
        <v>22</v>
      </c>
      <c r="C448" s="21">
        <f t="shared" si="54"/>
        <v>2</v>
      </c>
      <c r="D448" s="20" t="str">
        <f t="shared" si="53"/>
        <v>+</v>
      </c>
      <c r="E448" s="2" t="s">
        <v>4</v>
      </c>
      <c r="G448" s="11">
        <f t="shared" si="32"/>
        <v>1</v>
      </c>
      <c r="H448" s="10">
        <f t="shared" si="52"/>
        <v>-45</v>
      </c>
      <c r="O448" s="16">
        <f t="shared" si="48"/>
        <v>1</v>
      </c>
      <c r="P448" s="16">
        <f t="shared" si="49"/>
        <v>0</v>
      </c>
      <c r="Q448" s="22">
        <f t="shared" si="50"/>
        <v>6</v>
      </c>
      <c r="R448" s="9">
        <f t="shared" si="51"/>
        <v>6</v>
      </c>
      <c r="S448" s="13">
        <f>HLOOKUP(C448,O$4:$Q448,A448,FALSE)</f>
        <v>4</v>
      </c>
    </row>
    <row r="449" spans="1:19" ht="17.25" customHeight="1">
      <c r="A449" s="19">
        <v>445</v>
      </c>
      <c r="B449" s="5">
        <v>24</v>
      </c>
      <c r="C449" s="21">
        <f t="shared" si="54"/>
        <v>1</v>
      </c>
      <c r="D449" s="20" t="str">
        <f t="shared" si="53"/>
        <v>+</v>
      </c>
      <c r="E449" s="2" t="s">
        <v>4</v>
      </c>
      <c r="G449" s="11">
        <f t="shared" si="32"/>
        <v>1</v>
      </c>
      <c r="H449" s="10">
        <f t="shared" si="52"/>
        <v>-44</v>
      </c>
      <c r="O449" s="16">
        <f t="shared" si="48"/>
        <v>0</v>
      </c>
      <c r="P449" s="16">
        <f t="shared" si="49"/>
        <v>1</v>
      </c>
      <c r="Q449" s="22">
        <f t="shared" si="50"/>
        <v>7</v>
      </c>
      <c r="R449" s="9">
        <f t="shared" si="51"/>
        <v>7</v>
      </c>
      <c r="S449" s="13">
        <f>HLOOKUP(C449,O$4:$Q449,A449,FALSE)</f>
        <v>1</v>
      </c>
    </row>
    <row r="450" spans="1:19" ht="17.25" customHeight="1">
      <c r="A450" s="19">
        <v>446</v>
      </c>
      <c r="B450" s="4">
        <v>34</v>
      </c>
      <c r="C450" s="21">
        <f t="shared" ref="C450:C481" si="55">VLOOKUP(B450,$M$1:$N$36,2,FALSE)</f>
        <v>3</v>
      </c>
      <c r="D450" s="20" t="str">
        <f t="shared" si="53"/>
        <v>-</v>
      </c>
      <c r="E450" s="2" t="s">
        <v>8</v>
      </c>
      <c r="G450" s="11">
        <f t="shared" si="32"/>
        <v>-2</v>
      </c>
      <c r="H450" s="10">
        <f t="shared" si="52"/>
        <v>-46</v>
      </c>
      <c r="O450" s="16">
        <f t="shared" si="48"/>
        <v>1</v>
      </c>
      <c r="P450" s="16">
        <f t="shared" si="49"/>
        <v>2</v>
      </c>
      <c r="Q450" s="22">
        <f t="shared" si="50"/>
        <v>0</v>
      </c>
      <c r="R450" s="9">
        <f t="shared" si="51"/>
        <v>2</v>
      </c>
      <c r="S450" s="13">
        <f>HLOOKUP(C450,O$4:$Q450,A450,FALSE)</f>
        <v>7</v>
      </c>
    </row>
    <row r="451" spans="1:19" ht="17.25" customHeight="1">
      <c r="P451" s="13"/>
    </row>
    <row r="452" spans="1:19" ht="17.25" customHeight="1">
      <c r="P452" s="13"/>
    </row>
    <row r="453" spans="1:19" ht="17.25" customHeight="1">
      <c r="P453" s="13"/>
    </row>
    <row r="454" spans="1:19" ht="17.25" customHeight="1">
      <c r="P454" s="13"/>
    </row>
  </sheetData>
  <mergeCells count="5">
    <mergeCell ref="O1:Q1"/>
    <mergeCell ref="O2:O3"/>
    <mergeCell ref="P2:P3"/>
    <mergeCell ref="Q2:Q3"/>
    <mergeCell ref="R1:R4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2011-04-20T15:29:21Z</dcterms:created>
  <dcterms:modified xsi:type="dcterms:W3CDTF">2011-04-28T09:34:29Z</dcterms:modified>
</cp:coreProperties>
</file>